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\KAEMSP\"/>
    </mc:Choice>
  </mc:AlternateContent>
  <bookViews>
    <workbookView xWindow="0" yWindow="0" windowWidth="38400" windowHeight="17850"/>
  </bookViews>
  <sheets>
    <sheet name="2023 EMS Fellowship schedule" sheetId="2" r:id="rId1"/>
  </sheets>
  <definedNames>
    <definedName name="_xlnm._FilterDatabase" localSheetId="0" hidden="1">'2023 EMS Fellowship schedule'!$B$3:$I$94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2" l="1"/>
  <c r="M48" i="2"/>
  <c r="N48" i="2"/>
  <c r="O48" i="2"/>
  <c r="P48" i="2"/>
  <c r="Q48" i="2"/>
  <c r="R48" i="2"/>
  <c r="S48" i="2"/>
  <c r="T48" i="2"/>
  <c r="L47" i="2"/>
  <c r="M47" i="2"/>
  <c r="N47" i="2"/>
  <c r="O47" i="2"/>
  <c r="P47" i="2"/>
  <c r="Q47" i="2"/>
  <c r="R47" i="2"/>
  <c r="S47" i="2"/>
  <c r="T47" i="2"/>
  <c r="L46" i="2"/>
  <c r="M46" i="2"/>
  <c r="N46" i="2"/>
  <c r="O46" i="2"/>
  <c r="P46" i="2"/>
  <c r="Q46" i="2"/>
  <c r="R46" i="2"/>
  <c r="S46" i="2"/>
  <c r="T46" i="2"/>
  <c r="L24" i="2"/>
  <c r="M24" i="2"/>
  <c r="N24" i="2"/>
  <c r="O24" i="2"/>
  <c r="P24" i="2"/>
  <c r="Q24" i="2"/>
  <c r="R24" i="2"/>
  <c r="S24" i="2"/>
  <c r="T24" i="2"/>
  <c r="L23" i="2"/>
  <c r="M23" i="2"/>
  <c r="N23" i="2"/>
  <c r="O23" i="2"/>
  <c r="P23" i="2"/>
  <c r="Q23" i="2"/>
  <c r="R23" i="2"/>
  <c r="S23" i="2"/>
  <c r="T23" i="2"/>
  <c r="L30" i="2"/>
  <c r="M30" i="2"/>
  <c r="N30" i="2"/>
  <c r="O30" i="2"/>
  <c r="P30" i="2"/>
  <c r="Q30" i="2"/>
  <c r="R30" i="2"/>
  <c r="S30" i="2"/>
  <c r="T30" i="2"/>
  <c r="L25" i="2"/>
  <c r="M25" i="2"/>
  <c r="N25" i="2"/>
  <c r="O25" i="2"/>
  <c r="P25" i="2"/>
  <c r="Q25" i="2"/>
  <c r="R25" i="2"/>
  <c r="S25" i="2"/>
  <c r="T25" i="2"/>
  <c r="L44" i="2"/>
  <c r="M44" i="2"/>
  <c r="N44" i="2"/>
  <c r="O44" i="2"/>
  <c r="P44" i="2"/>
  <c r="Q44" i="2"/>
  <c r="R44" i="2"/>
  <c r="S44" i="2"/>
  <c r="T44" i="2"/>
  <c r="T15" i="2"/>
  <c r="T16" i="2"/>
  <c r="T17" i="2"/>
  <c r="T18" i="2"/>
  <c r="T19" i="2"/>
  <c r="T20" i="2"/>
  <c r="T21" i="2"/>
  <c r="T22" i="2"/>
  <c r="T26" i="2"/>
  <c r="T27" i="2"/>
  <c r="T28" i="2"/>
  <c r="T29" i="2"/>
  <c r="T31" i="2"/>
  <c r="T32" i="2"/>
  <c r="T33" i="2"/>
  <c r="T34" i="2"/>
  <c r="T35" i="2"/>
  <c r="T36" i="2"/>
  <c r="T37" i="2"/>
  <c r="T38" i="2"/>
  <c r="T39" i="2"/>
  <c r="T40" i="2"/>
  <c r="T41" i="2"/>
  <c r="T42" i="2"/>
  <c r="T49" i="2"/>
  <c r="T43" i="2"/>
  <c r="T45" i="2"/>
  <c r="T9" i="2"/>
  <c r="T10" i="2"/>
  <c r="T11" i="2"/>
  <c r="T12" i="2"/>
  <c r="T13" i="2"/>
  <c r="T14" i="2"/>
  <c r="T50" i="2" l="1"/>
  <c r="U47" i="2"/>
  <c r="U48" i="2"/>
  <c r="U46" i="2"/>
  <c r="U23" i="2"/>
  <c r="U24" i="2"/>
  <c r="U30" i="2"/>
  <c r="U25" i="2"/>
  <c r="U44" i="2"/>
  <c r="L22" i="2"/>
  <c r="M22" i="2"/>
  <c r="N22" i="2"/>
  <c r="O22" i="2"/>
  <c r="P22" i="2"/>
  <c r="Q22" i="2"/>
  <c r="R22" i="2"/>
  <c r="S22" i="2"/>
  <c r="L21" i="2"/>
  <c r="M21" i="2"/>
  <c r="N21" i="2"/>
  <c r="O21" i="2"/>
  <c r="P21" i="2"/>
  <c r="Q21" i="2"/>
  <c r="R21" i="2"/>
  <c r="S21" i="2"/>
  <c r="L20" i="2"/>
  <c r="M20" i="2"/>
  <c r="N20" i="2"/>
  <c r="O20" i="2"/>
  <c r="P20" i="2"/>
  <c r="Q20" i="2"/>
  <c r="R20" i="2"/>
  <c r="S20" i="2"/>
  <c r="L35" i="2"/>
  <c r="M35" i="2"/>
  <c r="N35" i="2"/>
  <c r="O35" i="2"/>
  <c r="P35" i="2"/>
  <c r="Q35" i="2"/>
  <c r="R35" i="2"/>
  <c r="S35" i="2"/>
  <c r="T7" i="2"/>
  <c r="T8" i="2" s="1"/>
  <c r="L41" i="2"/>
  <c r="M41" i="2"/>
  <c r="N41" i="2"/>
  <c r="O41" i="2"/>
  <c r="P41" i="2"/>
  <c r="Q41" i="2"/>
  <c r="R41" i="2"/>
  <c r="S41" i="2"/>
  <c r="L49" i="2"/>
  <c r="M49" i="2"/>
  <c r="N49" i="2"/>
  <c r="O49" i="2"/>
  <c r="P49" i="2"/>
  <c r="Q49" i="2"/>
  <c r="R49" i="2"/>
  <c r="S49" i="2"/>
  <c r="L12" i="2"/>
  <c r="M12" i="2"/>
  <c r="N12" i="2"/>
  <c r="O12" i="2"/>
  <c r="P12" i="2"/>
  <c r="Q12" i="2"/>
  <c r="R12" i="2"/>
  <c r="S12" i="2"/>
  <c r="L38" i="2"/>
  <c r="M38" i="2"/>
  <c r="N38" i="2"/>
  <c r="O38" i="2"/>
  <c r="P38" i="2"/>
  <c r="Q38" i="2"/>
  <c r="R38" i="2"/>
  <c r="S38" i="2"/>
  <c r="L37" i="2"/>
  <c r="M37" i="2"/>
  <c r="N37" i="2"/>
  <c r="O37" i="2"/>
  <c r="P37" i="2"/>
  <c r="Q37" i="2"/>
  <c r="R37" i="2"/>
  <c r="S37" i="2"/>
  <c r="L36" i="2"/>
  <c r="M36" i="2"/>
  <c r="N36" i="2"/>
  <c r="O36" i="2"/>
  <c r="P36" i="2"/>
  <c r="Q36" i="2"/>
  <c r="R36" i="2"/>
  <c r="S36" i="2"/>
  <c r="L19" i="2"/>
  <c r="M19" i="2"/>
  <c r="N19" i="2"/>
  <c r="O19" i="2"/>
  <c r="P19" i="2"/>
  <c r="Q19" i="2"/>
  <c r="R19" i="2"/>
  <c r="S19" i="2"/>
  <c r="L18" i="2"/>
  <c r="M18" i="2"/>
  <c r="N18" i="2"/>
  <c r="O18" i="2"/>
  <c r="P18" i="2"/>
  <c r="Q18" i="2"/>
  <c r="R18" i="2"/>
  <c r="S18" i="2"/>
  <c r="L45" i="2"/>
  <c r="M45" i="2"/>
  <c r="N45" i="2"/>
  <c r="O45" i="2"/>
  <c r="P45" i="2"/>
  <c r="Q45" i="2"/>
  <c r="R45" i="2"/>
  <c r="S45" i="2"/>
  <c r="L17" i="2"/>
  <c r="M17" i="2"/>
  <c r="N17" i="2"/>
  <c r="O17" i="2"/>
  <c r="P17" i="2"/>
  <c r="Q17" i="2"/>
  <c r="R17" i="2"/>
  <c r="S17" i="2"/>
  <c r="U20" i="2" l="1"/>
  <c r="U21" i="2"/>
  <c r="U22" i="2"/>
  <c r="U35" i="2"/>
  <c r="U38" i="2"/>
  <c r="U18" i="2"/>
  <c r="U49" i="2"/>
  <c r="U19" i="2"/>
  <c r="U37" i="2"/>
  <c r="U17" i="2"/>
  <c r="U12" i="2"/>
  <c r="U45" i="2"/>
  <c r="U41" i="2"/>
  <c r="U36" i="2"/>
  <c r="L43" i="2"/>
  <c r="M43" i="2"/>
  <c r="N43" i="2"/>
  <c r="O43" i="2"/>
  <c r="P43" i="2"/>
  <c r="Q43" i="2"/>
  <c r="R43" i="2"/>
  <c r="S43" i="2"/>
  <c r="U43" i="2" l="1"/>
  <c r="S7" i="2"/>
  <c r="R7" i="2"/>
  <c r="Q7" i="2"/>
  <c r="P7" i="2"/>
  <c r="O7" i="2"/>
  <c r="N7" i="2"/>
  <c r="M7" i="2"/>
  <c r="S6" i="2"/>
  <c r="R6" i="2"/>
  <c r="Q6" i="2"/>
  <c r="P6" i="2"/>
  <c r="O6" i="2"/>
  <c r="N6" i="2"/>
  <c r="M6" i="2"/>
  <c r="L6" i="2"/>
  <c r="L8" i="2" s="1"/>
  <c r="S42" i="2"/>
  <c r="R42" i="2"/>
  <c r="Q42" i="2"/>
  <c r="P42" i="2"/>
  <c r="O42" i="2"/>
  <c r="N42" i="2"/>
  <c r="M42" i="2"/>
  <c r="L42" i="2"/>
  <c r="S40" i="2"/>
  <c r="R40" i="2"/>
  <c r="Q40" i="2"/>
  <c r="P40" i="2"/>
  <c r="O40" i="2"/>
  <c r="N40" i="2"/>
  <c r="M40" i="2"/>
  <c r="L40" i="2"/>
  <c r="S39" i="2"/>
  <c r="R39" i="2"/>
  <c r="Q39" i="2"/>
  <c r="P39" i="2"/>
  <c r="O39" i="2"/>
  <c r="N39" i="2"/>
  <c r="M39" i="2"/>
  <c r="L39" i="2"/>
  <c r="S34" i="2"/>
  <c r="R34" i="2"/>
  <c r="Q34" i="2"/>
  <c r="P34" i="2"/>
  <c r="O34" i="2"/>
  <c r="N34" i="2"/>
  <c r="M34" i="2"/>
  <c r="L34" i="2"/>
  <c r="S33" i="2"/>
  <c r="R33" i="2"/>
  <c r="Q33" i="2"/>
  <c r="P33" i="2"/>
  <c r="O33" i="2"/>
  <c r="N33" i="2"/>
  <c r="M33" i="2"/>
  <c r="L33" i="2"/>
  <c r="S32" i="2"/>
  <c r="R32" i="2"/>
  <c r="Q32" i="2"/>
  <c r="P32" i="2"/>
  <c r="O32" i="2"/>
  <c r="N32" i="2"/>
  <c r="M32" i="2"/>
  <c r="L32" i="2"/>
  <c r="S31" i="2"/>
  <c r="R31" i="2"/>
  <c r="Q31" i="2"/>
  <c r="P31" i="2"/>
  <c r="O31" i="2"/>
  <c r="N31" i="2"/>
  <c r="M31" i="2"/>
  <c r="L31" i="2"/>
  <c r="S29" i="2"/>
  <c r="R29" i="2"/>
  <c r="Q29" i="2"/>
  <c r="P29" i="2"/>
  <c r="O29" i="2"/>
  <c r="N29" i="2"/>
  <c r="M29" i="2"/>
  <c r="L29" i="2"/>
  <c r="S28" i="2"/>
  <c r="R28" i="2"/>
  <c r="Q28" i="2"/>
  <c r="P28" i="2"/>
  <c r="O28" i="2"/>
  <c r="N28" i="2"/>
  <c r="M28" i="2"/>
  <c r="L28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3" i="2"/>
  <c r="R13" i="2"/>
  <c r="Q13" i="2"/>
  <c r="P13" i="2"/>
  <c r="O13" i="2"/>
  <c r="N13" i="2"/>
  <c r="M13" i="2"/>
  <c r="L13" i="2"/>
  <c r="S14" i="2"/>
  <c r="R14" i="2"/>
  <c r="Q14" i="2"/>
  <c r="P14" i="2"/>
  <c r="O14" i="2"/>
  <c r="N14" i="2"/>
  <c r="M14" i="2"/>
  <c r="L14" i="2"/>
  <c r="S11" i="2"/>
  <c r="R11" i="2"/>
  <c r="Q11" i="2"/>
  <c r="P11" i="2"/>
  <c r="O11" i="2"/>
  <c r="N11" i="2"/>
  <c r="M11" i="2"/>
  <c r="L11" i="2"/>
  <c r="S10" i="2"/>
  <c r="R10" i="2"/>
  <c r="Q10" i="2"/>
  <c r="P10" i="2"/>
  <c r="O10" i="2"/>
  <c r="N10" i="2"/>
  <c r="M10" i="2"/>
  <c r="L10" i="2"/>
  <c r="S9" i="2"/>
  <c r="R9" i="2"/>
  <c r="Q9" i="2"/>
  <c r="P9" i="2"/>
  <c r="O9" i="2"/>
  <c r="N9" i="2"/>
  <c r="M9" i="2"/>
  <c r="L9" i="2"/>
  <c r="O50" i="2" l="1"/>
  <c r="P50" i="2"/>
  <c r="R50" i="2"/>
  <c r="S50" i="2"/>
  <c r="M50" i="2"/>
  <c r="Q50" i="2"/>
  <c r="N50" i="2"/>
  <c r="L50" i="2"/>
  <c r="M8" i="2"/>
  <c r="N8" i="2"/>
  <c r="O8" i="2"/>
  <c r="Q8" i="2"/>
  <c r="P8" i="2"/>
  <c r="R8" i="2"/>
  <c r="S8" i="2"/>
  <c r="U42" i="2"/>
  <c r="U14" i="2"/>
  <c r="U16" i="2"/>
  <c r="U27" i="2"/>
  <c r="U10" i="2"/>
  <c r="U29" i="2"/>
  <c r="U32" i="2"/>
  <c r="U7" i="2"/>
  <c r="U15" i="2"/>
  <c r="U34" i="2"/>
  <c r="U26" i="2"/>
  <c r="U9" i="2"/>
  <c r="U39" i="2"/>
  <c r="U28" i="2"/>
  <c r="U11" i="2"/>
  <c r="U40" i="2"/>
  <c r="U31" i="2"/>
  <c r="U13" i="2"/>
  <c r="U6" i="2"/>
  <c r="U33" i="2"/>
  <c r="U50" i="2" l="1"/>
  <c r="U8" i="2"/>
  <c r="W8" i="2" s="1"/>
</calcChain>
</file>

<file path=xl/sharedStrings.xml><?xml version="1.0" encoding="utf-8"?>
<sst xmlns="http://schemas.openxmlformats.org/spreadsheetml/2006/main" count="652" uniqueCount="204">
  <si>
    <t>날짜</t>
  </si>
  <si>
    <t>시간</t>
  </si>
  <si>
    <t>담당분과</t>
  </si>
  <si>
    <t>진행내용</t>
  </si>
  <si>
    <t>교육 중분류</t>
  </si>
  <si>
    <t>교육 강사</t>
  </si>
  <si>
    <t>강의 내용</t>
  </si>
  <si>
    <t>EMS-M</t>
  </si>
  <si>
    <t>EMS-C</t>
  </si>
  <si>
    <t>EMS-O</t>
  </si>
  <si>
    <t>EMS-Q</t>
  </si>
  <si>
    <t>EMS-E</t>
  </si>
  <si>
    <t>EMS-P</t>
  </si>
  <si>
    <t>EMS-R</t>
  </si>
  <si>
    <t>EMS-D</t>
  </si>
  <si>
    <t>강의</t>
  </si>
  <si>
    <t>구급자원 관리</t>
  </si>
  <si>
    <t>구급체계 인력</t>
  </si>
  <si>
    <t xml:space="preserve">책임교수 </t>
  </si>
  <si>
    <t>송경준</t>
  </si>
  <si>
    <t>홍기정</t>
  </si>
  <si>
    <t>주제발표</t>
  </si>
  <si>
    <t>구급체계 시설 및 장비</t>
  </si>
  <si>
    <t>구급체계 운영</t>
  </si>
  <si>
    <t>실습</t>
  </si>
  <si>
    <t>계</t>
  </si>
  <si>
    <t>구급출동체계</t>
  </si>
  <si>
    <t>구급체계 운영의 실제</t>
  </si>
  <si>
    <t>구급체계 정보 및 통신관리</t>
  </si>
  <si>
    <t>법률과 체계</t>
  </si>
  <si>
    <t>의료지도</t>
  </si>
  <si>
    <t>직접의료지도</t>
  </si>
  <si>
    <t>상황실 의료지도</t>
  </si>
  <si>
    <t>프로토콜 개발</t>
  </si>
  <si>
    <t>감염관리 프로토콜</t>
  </si>
  <si>
    <t>중증응급질환 프로토콜</t>
  </si>
  <si>
    <t>주요 구급처치 프로토콜</t>
  </si>
  <si>
    <t>품질관리 개념 및 방법</t>
  </si>
  <si>
    <t>품질관리의 개념 및 방법</t>
  </si>
  <si>
    <t>품질관리 자료원</t>
  </si>
  <si>
    <t>품질관리 자료원의 이해 및 관리</t>
  </si>
  <si>
    <t>품질관리의 실제</t>
  </si>
  <si>
    <t>국내 품질관리의 개선 방향 및 지역화</t>
  </si>
  <si>
    <t>품질관리의 실제 및 효과평가</t>
  </si>
  <si>
    <t>EMS 품질관리의 실제: LEMS PSM 분과</t>
  </si>
  <si>
    <t>공중보건의료의 이해</t>
  </si>
  <si>
    <t>공중보건의료 소개</t>
  </si>
  <si>
    <t>국외공중보건의료사업</t>
  </si>
  <si>
    <t>국외 주요 공중보건의료 사업 성공사례</t>
  </si>
  <si>
    <t>국내공중보건의료사업</t>
  </si>
  <si>
    <t>국내 주요 공중보건의료 사업 성공사례</t>
  </si>
  <si>
    <t>공중보건 프로그램 기획과 적용</t>
  </si>
  <si>
    <t>공중보건 프로그램 기획과 적용 워크샵</t>
  </si>
  <si>
    <t>응급의료 교육에 대한 이해</t>
  </si>
  <si>
    <t>일반인 및 일차반응자 대상 교육 과정의 개발 및 운영 경험</t>
  </si>
  <si>
    <t>119구급대원 및 의료인 대상 교육 과정의 개발 및 운영 경험</t>
  </si>
  <si>
    <t>대상군별 응급의료교육 프로그램 개발</t>
  </si>
  <si>
    <t xml:space="preserve">개발 교육프로그램 발표 및 평가 </t>
  </si>
  <si>
    <t>EMS-O'</t>
  </si>
  <si>
    <t>중간평가</t>
  </si>
  <si>
    <t>평가</t>
  </si>
  <si>
    <t>EMS 연구의 이해</t>
  </si>
  <si>
    <t>실험 연구 (전임상 및 중개 연구) 특징, 구성, 장단점</t>
  </si>
  <si>
    <t>실험 연구의 예시, 실험 연구 설계 (방법/ 주의해야할 점 등)</t>
  </si>
  <si>
    <t>관찰 연구 (병원기반, 지역사회기반 관찰연구) 특징, 구성, 장단점</t>
  </si>
  <si>
    <t>관찰 연구의 예시, 관찰 연구 설계 (방법/ 주의해야할 점 등)</t>
  </si>
  <si>
    <t>연구 계획의 수립</t>
  </si>
  <si>
    <t>IRB 작성 (구성 내용, 목차 등): 중재 및 관찰 연구</t>
  </si>
  <si>
    <t>계획서 작성 (구성 내용, 목차 등): 중재 및 관찰 연구</t>
  </si>
  <si>
    <t>연구 결과의 활용</t>
  </si>
  <si>
    <t>보고서 작성 (구성 내용, 목차 등): 중재 및 관찰 연구</t>
  </si>
  <si>
    <t>논문 작성법</t>
  </si>
  <si>
    <t>통계 기초, 기술 통계, 단변량 통계</t>
  </si>
  <si>
    <t>선형회귀분석, 로지스틱회귀분석, Cox비례위험회귀분석</t>
  </si>
  <si>
    <t xml:space="preserve">특수 환경 응급 처치 </t>
  </si>
  <si>
    <t>정신 응급 및 특수 상황의 병원전 처치</t>
  </si>
  <si>
    <t xml:space="preserve">감염 응급의 병원전 처치 </t>
  </si>
  <si>
    <t>중증 외상의 병원전 처치</t>
  </si>
  <si>
    <t>중환자 이송의 이해와 실습</t>
  </si>
  <si>
    <t>중환자 이송 워크샵: CCT Concept</t>
  </si>
  <si>
    <t>중환자 이송 워크샵: CCT patient monitoring</t>
  </si>
  <si>
    <t>중환자 이송 워크샵: Hands on Neonatal resuscitation</t>
  </si>
  <si>
    <t>재난의료대응체계</t>
  </si>
  <si>
    <t>병원 DMAT 구성 및 운영과 재난의료지원물품 - 사례 중심으로</t>
  </si>
  <si>
    <t>급증 환자에 대한 원내 지침과 비상진료구역 운영 - 사례 중심으로</t>
  </si>
  <si>
    <t>재난교육훈련</t>
  </si>
  <si>
    <t>도상 실습: 현장 대응</t>
  </si>
  <si>
    <t>도상 실습: 원내 대응</t>
  </si>
  <si>
    <t>소생술 유보</t>
  </si>
  <si>
    <t>기말평가</t>
  </si>
  <si>
    <t>전임의</t>
    <phoneticPr fontId="1" type="noConversion"/>
  </si>
  <si>
    <t>김태한</t>
    <phoneticPr fontId="1" type="noConversion"/>
  </si>
  <si>
    <t>박정호</t>
    <phoneticPr fontId="1" type="noConversion"/>
  </si>
  <si>
    <t>홍기정</t>
    <phoneticPr fontId="1" type="noConversion"/>
  </si>
  <si>
    <t>송경준</t>
    <phoneticPr fontId="1" type="noConversion"/>
  </si>
  <si>
    <t>정주</t>
  </si>
  <si>
    <t>정주</t>
    <phoneticPr fontId="1" type="noConversion"/>
  </si>
  <si>
    <t>류현호</t>
  </si>
  <si>
    <t>김상철</t>
  </si>
  <si>
    <t>국내외 구급조직과 의료지도</t>
  </si>
  <si>
    <t>위대한</t>
  </si>
  <si>
    <t>국내외 의료지도 관련 법률과 체계</t>
  </si>
  <si>
    <t>이승철</t>
  </si>
  <si>
    <t>신상도</t>
    <phoneticPr fontId="1" type="noConversion"/>
  </si>
  <si>
    <t>정주</t>
    <phoneticPr fontId="1" type="noConversion"/>
  </si>
  <si>
    <t>위대한</t>
    <phoneticPr fontId="1" type="noConversion"/>
  </si>
  <si>
    <t>이승철</t>
    <phoneticPr fontId="1" type="noConversion"/>
  </si>
  <si>
    <t>문성우</t>
    <phoneticPr fontId="1" type="noConversion"/>
  </si>
  <si>
    <t>류현호</t>
    <phoneticPr fontId="1" type="noConversion"/>
  </si>
  <si>
    <t>류현욱</t>
    <phoneticPr fontId="1" type="noConversion"/>
  </si>
  <si>
    <t>조진성</t>
    <phoneticPr fontId="1" type="noConversion"/>
  </si>
  <si>
    <t>김상철</t>
    <phoneticPr fontId="1" type="noConversion"/>
  </si>
  <si>
    <t>김주영</t>
    <phoneticPr fontId="1" type="noConversion"/>
  </si>
  <si>
    <t>안재윤</t>
    <phoneticPr fontId="1" type="noConversion"/>
  </si>
  <si>
    <t>강의</t>
    <phoneticPr fontId="1" type="noConversion"/>
  </si>
  <si>
    <t>이선영</t>
    <phoneticPr fontId="1" type="noConversion"/>
  </si>
  <si>
    <t>이선영</t>
    <phoneticPr fontId="1" type="noConversion"/>
  </si>
  <si>
    <t>김기홍</t>
    <phoneticPr fontId="1" type="noConversion"/>
  </si>
  <si>
    <t>09:00-10:00</t>
    <phoneticPr fontId="1" type="noConversion"/>
  </si>
  <si>
    <t>09:00-09:05</t>
    <phoneticPr fontId="1" type="noConversion"/>
  </si>
  <si>
    <t>09:05-10:00</t>
    <phoneticPr fontId="1" type="noConversion"/>
  </si>
  <si>
    <t>대한응급의료지도의사협의회 이사장 환영사</t>
    <phoneticPr fontId="1" type="noConversion"/>
  </si>
  <si>
    <t>대한응급의료지도의사협의회 이사장 축사</t>
    <phoneticPr fontId="1" type="noConversion"/>
  </si>
  <si>
    <t>10:00-11:00</t>
    <phoneticPr fontId="1" type="noConversion"/>
  </si>
  <si>
    <t>11:00-12:00</t>
    <phoneticPr fontId="1" type="noConversion"/>
  </si>
  <si>
    <t>13:00-14:00</t>
    <phoneticPr fontId="1" type="noConversion"/>
  </si>
  <si>
    <t>14:00-15:00</t>
    <phoneticPr fontId="1" type="noConversion"/>
  </si>
  <si>
    <t>15:00-16:00</t>
    <phoneticPr fontId="1" type="noConversion"/>
  </si>
  <si>
    <t>17:00-18:00</t>
    <phoneticPr fontId="1" type="noConversion"/>
  </si>
  <si>
    <t>16:00-17:00</t>
    <phoneticPr fontId="1" type="noConversion"/>
  </si>
  <si>
    <t>김상철</t>
    <phoneticPr fontId="1" type="noConversion"/>
  </si>
  <si>
    <t>홍원표</t>
    <phoneticPr fontId="1" type="noConversion"/>
  </si>
  <si>
    <t>박관진</t>
    <phoneticPr fontId="1" type="noConversion"/>
  </si>
  <si>
    <t>이의중</t>
    <phoneticPr fontId="1" type="noConversion"/>
  </si>
  <si>
    <t>김대곤</t>
    <phoneticPr fontId="1" type="noConversion"/>
  </si>
  <si>
    <t>한철</t>
    <phoneticPr fontId="1" type="noConversion"/>
  </si>
  <si>
    <t>고서영</t>
    <phoneticPr fontId="1" type="noConversion"/>
  </si>
  <si>
    <t>09:00-10:00</t>
  </si>
  <si>
    <t>노영선</t>
    <phoneticPr fontId="1" type="noConversion"/>
  </si>
  <si>
    <t>10:00-11:00</t>
  </si>
  <si>
    <t>11:00-12:00</t>
  </si>
  <si>
    <t>13:00-14:00</t>
  </si>
  <si>
    <t>14:00-15:00</t>
  </si>
  <si>
    <t>15:00-16:00</t>
  </si>
  <si>
    <t>16:00-17:00</t>
  </si>
  <si>
    <t>17:00-18:00</t>
  </si>
  <si>
    <t>박용주</t>
    <phoneticPr fontId="1" type="noConversion"/>
  </si>
  <si>
    <t>중환자 이송 워크샵: Hands on Adult CCT (ECMO)</t>
    <phoneticPr fontId="1" type="noConversion"/>
  </si>
  <si>
    <t>우리나라 재난응급의료체계와 재난응급의료 비상대응매뉴얼 개괄</t>
    <phoneticPr fontId="1" type="noConversion"/>
  </si>
  <si>
    <t>Off-line</t>
    <phoneticPr fontId="1" type="noConversion"/>
  </si>
  <si>
    <t>이사장</t>
    <phoneticPr fontId="1" type="noConversion"/>
  </si>
  <si>
    <t>정유진</t>
    <phoneticPr fontId="1" type="noConversion"/>
  </si>
  <si>
    <t>수련위</t>
    <phoneticPr fontId="1" type="noConversion"/>
  </si>
  <si>
    <t>수련위원</t>
    <phoneticPr fontId="1" type="noConversion"/>
  </si>
  <si>
    <t>김민우</t>
    <phoneticPr fontId="1" type="noConversion"/>
  </si>
  <si>
    <t>이동언</t>
    <phoneticPr fontId="1" type="noConversion"/>
  </si>
  <si>
    <t>고정인</t>
    <phoneticPr fontId="1" type="noConversion"/>
  </si>
  <si>
    <t>구급체계 법률 및 규정, 재정관리</t>
    <phoneticPr fontId="1" type="noConversion"/>
  </si>
  <si>
    <t>구급체계 정보망 및 통신관리</t>
    <phoneticPr fontId="1" type="noConversion"/>
  </si>
  <si>
    <t>간접의료지도</t>
    <phoneticPr fontId="1" type="noConversion"/>
  </si>
  <si>
    <t>현장응급처치 표준지침</t>
    <phoneticPr fontId="1" type="noConversion"/>
  </si>
  <si>
    <t>18:00-19:00</t>
    <phoneticPr fontId="1" type="noConversion"/>
  </si>
  <si>
    <t>상황실 의료지도</t>
    <phoneticPr fontId="1" type="noConversion"/>
  </si>
  <si>
    <t>상황실 의료지도 영상시청 및 모의실습, 토론</t>
    <phoneticPr fontId="1" type="noConversion"/>
  </si>
  <si>
    <t>감염병/특수재난 대응 - 대응원칙 및 대응전략 제시</t>
    <phoneticPr fontId="1" type="noConversion"/>
  </si>
  <si>
    <t>재난의학 및 재난의료개념</t>
    <phoneticPr fontId="1" type="noConversion"/>
  </si>
  <si>
    <t>재난 및 특수재난의 종류, 원인, 역학적 특성, 해외 재난 대응 등</t>
    <phoneticPr fontId="1" type="noConversion"/>
  </si>
  <si>
    <t>이경원</t>
    <phoneticPr fontId="1" type="noConversion"/>
  </si>
  <si>
    <t>중환자 이송 워크샵: Hands on COVID-19</t>
    <phoneticPr fontId="1" type="noConversion"/>
  </si>
  <si>
    <t>중간평가</t>
    <phoneticPr fontId="1" type="noConversion"/>
  </si>
  <si>
    <t>기말평가</t>
    <phoneticPr fontId="1" type="noConversion"/>
  </si>
  <si>
    <t>총계</t>
    <phoneticPr fontId="1" type="noConversion"/>
  </si>
  <si>
    <t>최영호</t>
    <phoneticPr fontId="1" type="noConversion"/>
  </si>
  <si>
    <t>윤현경</t>
    <phoneticPr fontId="1" type="noConversion"/>
  </si>
  <si>
    <t>문성배</t>
    <phoneticPr fontId="1" type="noConversion"/>
  </si>
  <si>
    <t>손유동</t>
    <phoneticPr fontId="1" type="noConversion"/>
  </si>
  <si>
    <t>이승효</t>
    <phoneticPr fontId="1" type="noConversion"/>
  </si>
  <si>
    <t>구급상황실 운영의 실제</t>
    <phoneticPr fontId="1" type="noConversion"/>
  </si>
  <si>
    <t>이경원-SNUH</t>
    <phoneticPr fontId="1" type="noConversion"/>
  </si>
  <si>
    <t>김윤직</t>
    <phoneticPr fontId="1" type="noConversion"/>
  </si>
  <si>
    <t>최슬기</t>
    <phoneticPr fontId="1" type="noConversion"/>
  </si>
  <si>
    <t>이정혁</t>
    <phoneticPr fontId="1" type="noConversion"/>
  </si>
  <si>
    <t>조웅룡</t>
    <phoneticPr fontId="1" type="noConversion"/>
  </si>
  <si>
    <t>중환자 이송 워크샵: 중환자이송 Pitfall</t>
    <phoneticPr fontId="1" type="noConversion"/>
  </si>
  <si>
    <t>09:00-09:30</t>
    <phoneticPr fontId="1" type="noConversion"/>
  </si>
  <si>
    <t>09:30-10:10</t>
    <phoneticPr fontId="1" type="noConversion"/>
  </si>
  <si>
    <t>10:30-11:10</t>
    <phoneticPr fontId="1" type="noConversion"/>
  </si>
  <si>
    <t>중환자 이송 워크샵: Hands on Adult CCT (Major Trauma)</t>
    <phoneticPr fontId="1" type="noConversion"/>
  </si>
  <si>
    <t>구급대원 입장의 직접의료지도</t>
    <phoneticPr fontId="1" type="noConversion"/>
  </si>
  <si>
    <t>박진형</t>
    <phoneticPr fontId="1" type="noConversion"/>
  </si>
  <si>
    <t>중환자 이송 워크샵: 중증질환별 이송실제</t>
    <phoneticPr fontId="1" type="noConversion"/>
  </si>
  <si>
    <t>이송대상기관 선정 및 결정/중독-실신</t>
    <phoneticPr fontId="1" type="noConversion"/>
  </si>
  <si>
    <t>흉통 및 호흡곤란/객혈-토혈-대사성의식장애</t>
    <phoneticPr fontId="1" type="noConversion"/>
  </si>
  <si>
    <t>심정지/발열 및 패혈증성 쇼크</t>
    <phoneticPr fontId="1" type="noConversion"/>
  </si>
  <si>
    <t>급성뇌졸중 의증/경련/알레르기 및 아나필락시스</t>
    <phoneticPr fontId="1" type="noConversion"/>
  </si>
  <si>
    <t>다발성 중증손상/응급처치 및 이송거부</t>
    <phoneticPr fontId="1" type="noConversion"/>
  </si>
  <si>
    <t>해외연수</t>
    <phoneticPr fontId="1" type="noConversion"/>
  </si>
  <si>
    <t>12:10-13:00</t>
    <phoneticPr fontId="1" type="noConversion"/>
  </si>
  <si>
    <t xml:space="preserve">R 프로그램 기초 </t>
    <phoneticPr fontId="1" type="noConversion"/>
  </si>
  <si>
    <t>R 프로그램 활용</t>
    <phoneticPr fontId="1" type="noConversion"/>
  </si>
  <si>
    <t>Off-line</t>
  </si>
  <si>
    <t>체계적 문헌고찰과 메타분석</t>
    <phoneticPr fontId="1" type="noConversion"/>
  </si>
  <si>
    <t>2차 자료를 활용하여 논문작성하기</t>
    <phoneticPr fontId="1" type="noConversion"/>
  </si>
  <si>
    <t>2023 EMS fellowship schedule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</si>
</sst>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&quot;월&quot;\ dd&quot;일&quot;"/>
    <numFmt numFmtId="177" formatCode="0_);[Red]\(0\)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나눔고딕"/>
      <family val="3"/>
      <charset val="129"/>
    </font>
    <font>
      <sz val="11"/>
      <color theme="1"/>
      <name val="나눔고딕"/>
      <family val="3"/>
      <charset val="129"/>
    </font>
    <font>
      <sz val="11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 applyAlignment="1">
      <alignment vertical="top"/>
    </xf>
    <xf numFmtId="176" fontId="4" fillId="0" borderId="2" xfId="0" applyNumberFormat="1" applyFont="1" applyBorder="1" applyAlignment="1">
      <alignment horizontal="center" vertical="top"/>
    </xf>
    <xf numFmtId="0" fontId="3" fillId="0" borderId="3" xfId="0" applyFont="1" applyBorder="1">
      <alignment vertical="center"/>
    </xf>
    <xf numFmtId="176" fontId="4" fillId="0" borderId="3" xfId="0" applyNumberFormat="1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176" fontId="4" fillId="0" borderId="4" xfId="0" applyNumberFormat="1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08"/>
  <sheetViews>
    <sheetView showGridLines="0" tabSelected="1" zoomScale="90" zoomScaleNormal="90" workbookViewId="0">
      <selection sqref="A1:B1"/>
    </sheetView>
  </sheetViews>
  <sheetFormatPr defaultColWidth="9.08203125" defaultRowHeight="14" x14ac:dyDescent="0.45"/>
  <cols>
    <col min="1" max="1" width="2.25" style="8" customWidth="1"/>
    <col min="2" max="2" width="3.58203125" style="8" customWidth="1"/>
    <col min="3" max="3" width="17" style="8" customWidth="1"/>
    <col min="4" max="4" width="11.33203125" style="8" bestFit="1" customWidth="1"/>
    <col min="5" max="5" width="9.08203125" style="8"/>
    <col min="6" max="6" width="9.33203125" style="8" bestFit="1" customWidth="1"/>
    <col min="7" max="7" width="28.75" style="8" bestFit="1" customWidth="1"/>
    <col min="8" max="8" width="10.5" style="5" customWidth="1"/>
    <col min="9" max="9" width="61.75" style="8" customWidth="1"/>
    <col min="10" max="10" width="3.58203125" style="8" customWidth="1"/>
    <col min="11" max="11" width="12.33203125" style="5" bestFit="1" customWidth="1"/>
    <col min="12" max="16384" width="9.08203125" style="8"/>
  </cols>
  <sheetData>
    <row r="2" spans="2:23" ht="15.5" x14ac:dyDescent="0.45">
      <c r="B2" s="7" t="s">
        <v>203</v>
      </c>
      <c r="C2" s="7"/>
    </row>
    <row r="3" spans="2:23" ht="15.5" x14ac:dyDescent="0.45">
      <c r="B3" s="3"/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9" t="s">
        <v>6</v>
      </c>
      <c r="K3" s="1"/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  <c r="Q3" s="1" t="s">
        <v>12</v>
      </c>
      <c r="R3" s="1" t="s">
        <v>13</v>
      </c>
      <c r="S3" s="1" t="s">
        <v>14</v>
      </c>
      <c r="T3" s="1" t="s">
        <v>58</v>
      </c>
      <c r="U3" s="1"/>
    </row>
    <row r="4" spans="2:23" x14ac:dyDescent="0.45">
      <c r="B4" s="10">
        <v>1</v>
      </c>
      <c r="C4" s="11">
        <v>44649</v>
      </c>
      <c r="D4" s="1" t="s">
        <v>119</v>
      </c>
      <c r="E4" s="27" t="s">
        <v>121</v>
      </c>
      <c r="F4" s="27"/>
      <c r="G4" s="27"/>
      <c r="H4" s="1" t="s">
        <v>150</v>
      </c>
      <c r="I4" s="3"/>
      <c r="K4" s="1" t="s">
        <v>18</v>
      </c>
      <c r="L4" s="1" t="s">
        <v>19</v>
      </c>
      <c r="M4" s="1" t="s">
        <v>93</v>
      </c>
      <c r="N4" s="1" t="s">
        <v>94</v>
      </c>
      <c r="O4" s="1" t="s">
        <v>92</v>
      </c>
      <c r="P4" s="1" t="s">
        <v>20</v>
      </c>
      <c r="Q4" s="1" t="s">
        <v>91</v>
      </c>
      <c r="R4" s="1" t="s">
        <v>138</v>
      </c>
      <c r="S4" s="1" t="s">
        <v>96</v>
      </c>
      <c r="T4" s="1" t="s">
        <v>21</v>
      </c>
      <c r="U4" s="1"/>
    </row>
    <row r="5" spans="2:23" x14ac:dyDescent="0.45">
      <c r="B5" s="12"/>
      <c r="C5" s="12"/>
      <c r="D5" s="1" t="s">
        <v>120</v>
      </c>
      <c r="E5" s="1" t="s">
        <v>7</v>
      </c>
      <c r="F5" s="1" t="s">
        <v>15</v>
      </c>
      <c r="G5" s="1" t="s">
        <v>16</v>
      </c>
      <c r="H5" s="1" t="s">
        <v>131</v>
      </c>
      <c r="I5" s="3" t="s">
        <v>17</v>
      </c>
      <c r="K5" s="1" t="s">
        <v>153</v>
      </c>
      <c r="L5" s="1" t="s">
        <v>154</v>
      </c>
      <c r="M5" s="1" t="s">
        <v>117</v>
      </c>
      <c r="N5" s="1" t="s">
        <v>155</v>
      </c>
      <c r="O5" s="1" t="s">
        <v>154</v>
      </c>
      <c r="P5" s="1" t="s">
        <v>154</v>
      </c>
      <c r="Q5" s="1" t="s">
        <v>117</v>
      </c>
      <c r="R5" s="1" t="s">
        <v>151</v>
      </c>
      <c r="S5" s="1" t="s">
        <v>156</v>
      </c>
      <c r="T5" s="1"/>
      <c r="U5" s="1"/>
    </row>
    <row r="6" spans="2:23" x14ac:dyDescent="0.45">
      <c r="B6" s="4"/>
      <c r="C6" s="4"/>
      <c r="D6" s="1" t="s">
        <v>123</v>
      </c>
      <c r="E6" s="1" t="s">
        <v>7</v>
      </c>
      <c r="F6" s="1" t="s">
        <v>15</v>
      </c>
      <c r="G6" s="1" t="s">
        <v>16</v>
      </c>
      <c r="H6" s="1" t="s">
        <v>181</v>
      </c>
      <c r="I6" s="3" t="s">
        <v>22</v>
      </c>
      <c r="K6" s="1" t="s">
        <v>15</v>
      </c>
      <c r="L6" s="2">
        <f t="shared" ref="L6:S6" si="0">IF(COUNTIFS($E:$E,L$3,$F:$F,$K6)&gt;0, COUNTIFS($E:$E,L$3,$F:$F,$K6), "")</f>
        <v>7</v>
      </c>
      <c r="M6" s="2">
        <f t="shared" si="0"/>
        <v>3</v>
      </c>
      <c r="N6" s="2">
        <f t="shared" si="0"/>
        <v>7</v>
      </c>
      <c r="O6" s="2">
        <f t="shared" si="0"/>
        <v>3</v>
      </c>
      <c r="P6" s="2">
        <f t="shared" si="0"/>
        <v>3</v>
      </c>
      <c r="Q6" s="2">
        <f t="shared" si="0"/>
        <v>3</v>
      </c>
      <c r="R6" s="2">
        <f t="shared" si="0"/>
        <v>12</v>
      </c>
      <c r="S6" s="2">
        <f t="shared" si="0"/>
        <v>5</v>
      </c>
      <c r="T6" s="2"/>
      <c r="U6" s="2">
        <f>SUM(L6:T6)</f>
        <v>43</v>
      </c>
      <c r="V6" s="8" t="s">
        <v>169</v>
      </c>
      <c r="W6" s="5">
        <v>2</v>
      </c>
    </row>
    <row r="7" spans="2:23" x14ac:dyDescent="0.45">
      <c r="B7" s="4"/>
      <c r="C7" s="4"/>
      <c r="D7" s="1" t="s">
        <v>124</v>
      </c>
      <c r="E7" s="1" t="s">
        <v>7</v>
      </c>
      <c r="F7" s="1" t="s">
        <v>15</v>
      </c>
      <c r="G7" s="1" t="s">
        <v>23</v>
      </c>
      <c r="H7" s="1" t="s">
        <v>130</v>
      </c>
      <c r="I7" s="3" t="s">
        <v>157</v>
      </c>
      <c r="K7" s="1" t="s">
        <v>24</v>
      </c>
      <c r="L7" s="2">
        <v>0</v>
      </c>
      <c r="M7" s="2">
        <f t="shared" ref="M7:T7" si="1">IF(COUNTIFS($E:$E,M$3,$F:$F,$K7)&gt;0, COUNTIFS($E:$E,M$3,$F:$F,$K7), "")</f>
        <v>8</v>
      </c>
      <c r="N7" s="2">
        <f t="shared" si="1"/>
        <v>9</v>
      </c>
      <c r="O7" s="2">
        <f t="shared" si="1"/>
        <v>5</v>
      </c>
      <c r="P7" s="2">
        <f t="shared" si="1"/>
        <v>1</v>
      </c>
      <c r="Q7" s="2">
        <f t="shared" si="1"/>
        <v>5</v>
      </c>
      <c r="R7" s="2">
        <f t="shared" si="1"/>
        <v>4</v>
      </c>
      <c r="S7" s="2">
        <f t="shared" si="1"/>
        <v>4</v>
      </c>
      <c r="T7" s="2">
        <f t="shared" si="1"/>
        <v>6</v>
      </c>
      <c r="U7" s="2">
        <f t="shared" ref="U7:U24" si="2">SUM(L7:T7)</f>
        <v>42</v>
      </c>
      <c r="V7" s="8" t="s">
        <v>170</v>
      </c>
      <c r="W7" s="5">
        <v>2</v>
      </c>
    </row>
    <row r="8" spans="2:23" x14ac:dyDescent="0.45">
      <c r="B8" s="4"/>
      <c r="C8" s="4"/>
      <c r="D8" s="1" t="s">
        <v>125</v>
      </c>
      <c r="E8" s="1" t="s">
        <v>7</v>
      </c>
      <c r="F8" s="1" t="s">
        <v>15</v>
      </c>
      <c r="G8" s="1" t="s">
        <v>23</v>
      </c>
      <c r="H8" s="1" t="s">
        <v>19</v>
      </c>
      <c r="I8" s="3" t="s">
        <v>26</v>
      </c>
      <c r="K8" s="1" t="s">
        <v>25</v>
      </c>
      <c r="L8" s="2">
        <f>L6+L7</f>
        <v>7</v>
      </c>
      <c r="M8" s="2">
        <f t="shared" ref="M8:U8" si="3">M6+M7</f>
        <v>11</v>
      </c>
      <c r="N8" s="2">
        <f t="shared" si="3"/>
        <v>16</v>
      </c>
      <c r="O8" s="2">
        <f t="shared" si="3"/>
        <v>8</v>
      </c>
      <c r="P8" s="2">
        <f t="shared" si="3"/>
        <v>4</v>
      </c>
      <c r="Q8" s="2">
        <f t="shared" si="3"/>
        <v>8</v>
      </c>
      <c r="R8" s="2">
        <f t="shared" si="3"/>
        <v>16</v>
      </c>
      <c r="S8" s="2">
        <f t="shared" si="3"/>
        <v>9</v>
      </c>
      <c r="T8" s="2">
        <f t="shared" si="3"/>
        <v>6</v>
      </c>
      <c r="U8" s="2">
        <f t="shared" si="3"/>
        <v>85</v>
      </c>
      <c r="V8" s="8" t="s">
        <v>171</v>
      </c>
      <c r="W8" s="29">
        <f>U8+W6+W7</f>
        <v>89</v>
      </c>
    </row>
    <row r="9" spans="2:23" x14ac:dyDescent="0.45">
      <c r="B9" s="4"/>
      <c r="C9" s="4"/>
      <c r="D9" s="1" t="s">
        <v>126</v>
      </c>
      <c r="E9" s="1" t="s">
        <v>7</v>
      </c>
      <c r="F9" s="1" t="s">
        <v>15</v>
      </c>
      <c r="G9" s="1" t="s">
        <v>23</v>
      </c>
      <c r="H9" s="1" t="s">
        <v>146</v>
      </c>
      <c r="I9" s="3" t="s">
        <v>27</v>
      </c>
      <c r="K9" s="23" t="s">
        <v>103</v>
      </c>
      <c r="L9" s="24" t="str">
        <f t="shared" ref="L9:T18" si="4">IF(COUNTIFS($E:$E,L$3,$H:$H,$K9)&gt;0, COUNTIFS($E:$E,L$3,$H:$H,$K9), "")</f>
        <v/>
      </c>
      <c r="M9" s="24" t="str">
        <f t="shared" si="4"/>
        <v/>
      </c>
      <c r="N9" s="24" t="str">
        <f t="shared" si="4"/>
        <v/>
      </c>
      <c r="O9" s="24" t="str">
        <f t="shared" si="4"/>
        <v/>
      </c>
      <c r="P9" s="24" t="str">
        <f t="shared" si="4"/>
        <v/>
      </c>
      <c r="Q9" s="24" t="str">
        <f t="shared" si="4"/>
        <v/>
      </c>
      <c r="R9" s="24" t="str">
        <f t="shared" si="4"/>
        <v/>
      </c>
      <c r="S9" s="24" t="str">
        <f t="shared" si="4"/>
        <v/>
      </c>
      <c r="T9" s="24" t="str">
        <f t="shared" si="4"/>
        <v/>
      </c>
      <c r="U9" s="24">
        <f t="shared" si="2"/>
        <v>0</v>
      </c>
    </row>
    <row r="10" spans="2:23" x14ac:dyDescent="0.45">
      <c r="B10" s="4"/>
      <c r="C10" s="4"/>
      <c r="D10" s="1" t="s">
        <v>127</v>
      </c>
      <c r="E10" s="1" t="s">
        <v>7</v>
      </c>
      <c r="F10" s="1" t="s">
        <v>114</v>
      </c>
      <c r="G10" s="1" t="s">
        <v>28</v>
      </c>
      <c r="H10" s="1" t="s">
        <v>146</v>
      </c>
      <c r="I10" s="3" t="s">
        <v>158</v>
      </c>
      <c r="K10" s="23" t="s">
        <v>94</v>
      </c>
      <c r="L10" s="24">
        <f t="shared" si="4"/>
        <v>1</v>
      </c>
      <c r="M10" s="24" t="str">
        <f t="shared" si="4"/>
        <v/>
      </c>
      <c r="N10" s="24" t="str">
        <f t="shared" si="4"/>
        <v/>
      </c>
      <c r="O10" s="24" t="str">
        <f t="shared" si="4"/>
        <v/>
      </c>
      <c r="P10" s="24" t="str">
        <f t="shared" si="4"/>
        <v/>
      </c>
      <c r="Q10" s="24" t="str">
        <f t="shared" si="4"/>
        <v/>
      </c>
      <c r="R10" s="24" t="str">
        <f t="shared" si="4"/>
        <v/>
      </c>
      <c r="S10" s="24" t="str">
        <f t="shared" si="4"/>
        <v/>
      </c>
      <c r="T10" s="24">
        <f t="shared" si="4"/>
        <v>1</v>
      </c>
      <c r="U10" s="24">
        <f t="shared" si="2"/>
        <v>2</v>
      </c>
    </row>
    <row r="11" spans="2:23" x14ac:dyDescent="0.45">
      <c r="B11" s="4"/>
      <c r="C11" s="4"/>
      <c r="D11" s="28" t="s">
        <v>129</v>
      </c>
      <c r="E11" s="1" t="s">
        <v>7</v>
      </c>
      <c r="F11" s="1" t="s">
        <v>114</v>
      </c>
      <c r="G11" s="1" t="s">
        <v>28</v>
      </c>
      <c r="H11" s="1" t="s">
        <v>176</v>
      </c>
      <c r="I11" s="3" t="s">
        <v>177</v>
      </c>
      <c r="K11" s="23" t="s">
        <v>93</v>
      </c>
      <c r="L11" s="24" t="str">
        <f t="shared" si="4"/>
        <v/>
      </c>
      <c r="M11" s="24" t="str">
        <f t="shared" si="4"/>
        <v/>
      </c>
      <c r="N11" s="24" t="str">
        <f t="shared" si="4"/>
        <v/>
      </c>
      <c r="O11" s="24" t="str">
        <f t="shared" si="4"/>
        <v/>
      </c>
      <c r="P11" s="24" t="str">
        <f t="shared" si="4"/>
        <v/>
      </c>
      <c r="Q11" s="24" t="str">
        <f t="shared" si="4"/>
        <v/>
      </c>
      <c r="R11" s="24" t="str">
        <f t="shared" si="4"/>
        <v/>
      </c>
      <c r="S11" s="24" t="str">
        <f t="shared" si="4"/>
        <v/>
      </c>
      <c r="T11" s="24" t="str">
        <f t="shared" si="4"/>
        <v/>
      </c>
      <c r="U11" s="24">
        <f t="shared" si="2"/>
        <v>0</v>
      </c>
      <c r="V11" s="8" t="s">
        <v>196</v>
      </c>
    </row>
    <row r="12" spans="2:23" x14ac:dyDescent="0.45">
      <c r="B12" s="10">
        <v>2</v>
      </c>
      <c r="C12" s="11">
        <v>44677</v>
      </c>
      <c r="D12" s="1" t="s">
        <v>118</v>
      </c>
      <c r="E12" s="1" t="s">
        <v>9</v>
      </c>
      <c r="F12" s="1" t="s">
        <v>15</v>
      </c>
      <c r="G12" s="1" t="s">
        <v>29</v>
      </c>
      <c r="H12" s="1" t="s">
        <v>100</v>
      </c>
      <c r="I12" s="3" t="s">
        <v>99</v>
      </c>
      <c r="K12" s="23" t="s">
        <v>138</v>
      </c>
      <c r="L12" s="24" t="str">
        <f t="shared" si="4"/>
        <v/>
      </c>
      <c r="M12" s="24">
        <f t="shared" si="4"/>
        <v>1</v>
      </c>
      <c r="N12" s="24" t="str">
        <f t="shared" si="4"/>
        <v/>
      </c>
      <c r="O12" s="24" t="str">
        <f t="shared" si="4"/>
        <v/>
      </c>
      <c r="P12" s="24" t="str">
        <f t="shared" si="4"/>
        <v/>
      </c>
      <c r="Q12" s="24" t="str">
        <f t="shared" si="4"/>
        <v/>
      </c>
      <c r="R12" s="24">
        <f t="shared" si="4"/>
        <v>1</v>
      </c>
      <c r="S12" s="24" t="str">
        <f t="shared" si="4"/>
        <v/>
      </c>
      <c r="T12" s="24" t="str">
        <f t="shared" si="4"/>
        <v/>
      </c>
      <c r="U12" s="24">
        <f t="shared" si="2"/>
        <v>2</v>
      </c>
    </row>
    <row r="13" spans="2:23" x14ac:dyDescent="0.45">
      <c r="B13" s="4"/>
      <c r="C13" s="13"/>
      <c r="D13" s="1" t="s">
        <v>123</v>
      </c>
      <c r="E13" s="1" t="s">
        <v>9</v>
      </c>
      <c r="F13" s="1" t="s">
        <v>15</v>
      </c>
      <c r="G13" s="1" t="s">
        <v>29</v>
      </c>
      <c r="H13" s="1" t="s">
        <v>109</v>
      </c>
      <c r="I13" s="3" t="s">
        <v>101</v>
      </c>
      <c r="K13" s="23" t="s">
        <v>146</v>
      </c>
      <c r="L13" s="24">
        <f t="shared" si="4"/>
        <v>2</v>
      </c>
      <c r="M13" s="24" t="str">
        <f t="shared" si="4"/>
        <v/>
      </c>
      <c r="N13" s="24">
        <f t="shared" si="4"/>
        <v>1</v>
      </c>
      <c r="O13" s="24" t="str">
        <f t="shared" si="4"/>
        <v/>
      </c>
      <c r="P13" s="24" t="str">
        <f t="shared" si="4"/>
        <v/>
      </c>
      <c r="Q13" s="24" t="str">
        <f t="shared" si="4"/>
        <v/>
      </c>
      <c r="R13" s="24" t="str">
        <f t="shared" si="4"/>
        <v/>
      </c>
      <c r="S13" s="24" t="str">
        <f t="shared" si="4"/>
        <v/>
      </c>
      <c r="T13" s="24" t="str">
        <f t="shared" si="4"/>
        <v/>
      </c>
      <c r="U13" s="24">
        <f t="shared" si="2"/>
        <v>3</v>
      </c>
    </row>
    <row r="14" spans="2:23" x14ac:dyDescent="0.45">
      <c r="B14" s="4"/>
      <c r="C14" s="13"/>
      <c r="D14" s="1" t="s">
        <v>124</v>
      </c>
      <c r="E14" s="1" t="s">
        <v>9</v>
      </c>
      <c r="F14" s="1" t="s">
        <v>15</v>
      </c>
      <c r="G14" s="1" t="s">
        <v>30</v>
      </c>
      <c r="H14" s="1" t="s">
        <v>133</v>
      </c>
      <c r="I14" s="3" t="s">
        <v>160</v>
      </c>
      <c r="K14" s="23" t="s">
        <v>104</v>
      </c>
      <c r="L14" s="24" t="str">
        <f t="shared" si="4"/>
        <v/>
      </c>
      <c r="M14" s="24" t="str">
        <f t="shared" si="4"/>
        <v/>
      </c>
      <c r="N14" s="24" t="str">
        <f t="shared" si="4"/>
        <v/>
      </c>
      <c r="O14" s="24" t="str">
        <f t="shared" si="4"/>
        <v/>
      </c>
      <c r="P14" s="24" t="str">
        <f t="shared" si="4"/>
        <v/>
      </c>
      <c r="Q14" s="24" t="str">
        <f t="shared" si="4"/>
        <v/>
      </c>
      <c r="R14" s="24" t="str">
        <f t="shared" si="4"/>
        <v/>
      </c>
      <c r="S14" s="24">
        <f t="shared" si="4"/>
        <v>5</v>
      </c>
      <c r="T14" s="24" t="str">
        <f t="shared" si="4"/>
        <v/>
      </c>
      <c r="U14" s="24">
        <f t="shared" si="2"/>
        <v>5</v>
      </c>
    </row>
    <row r="15" spans="2:23" x14ac:dyDescent="0.45">
      <c r="B15" s="4"/>
      <c r="C15" s="13"/>
      <c r="D15" s="1" t="s">
        <v>125</v>
      </c>
      <c r="E15" s="1" t="s">
        <v>9</v>
      </c>
      <c r="F15" s="1" t="s">
        <v>15</v>
      </c>
      <c r="G15" s="1" t="s">
        <v>30</v>
      </c>
      <c r="H15" s="1" t="s">
        <v>107</v>
      </c>
      <c r="I15" s="3" t="s">
        <v>159</v>
      </c>
      <c r="K15" s="23" t="s">
        <v>91</v>
      </c>
      <c r="L15" s="24" t="str">
        <f t="shared" si="4"/>
        <v/>
      </c>
      <c r="M15" s="24" t="str">
        <f t="shared" si="4"/>
        <v/>
      </c>
      <c r="N15" s="24">
        <f t="shared" si="4"/>
        <v>2</v>
      </c>
      <c r="O15" s="24" t="str">
        <f t="shared" si="4"/>
        <v/>
      </c>
      <c r="P15" s="24" t="str">
        <f t="shared" si="4"/>
        <v/>
      </c>
      <c r="Q15" s="24">
        <f t="shared" si="4"/>
        <v>2</v>
      </c>
      <c r="R15" s="24" t="str">
        <f t="shared" si="4"/>
        <v/>
      </c>
      <c r="S15" s="24" t="str">
        <f t="shared" si="4"/>
        <v/>
      </c>
      <c r="T15" s="24" t="str">
        <f t="shared" si="4"/>
        <v/>
      </c>
      <c r="U15" s="24">
        <f t="shared" si="2"/>
        <v>4</v>
      </c>
    </row>
    <row r="16" spans="2:23" x14ac:dyDescent="0.45">
      <c r="B16" s="4"/>
      <c r="C16" s="13"/>
      <c r="D16" s="1" t="s">
        <v>126</v>
      </c>
      <c r="E16" s="1" t="s">
        <v>9</v>
      </c>
      <c r="F16" s="1" t="s">
        <v>15</v>
      </c>
      <c r="G16" s="1" t="s">
        <v>30</v>
      </c>
      <c r="H16" s="1" t="s">
        <v>167</v>
      </c>
      <c r="I16" s="3" t="s">
        <v>31</v>
      </c>
      <c r="K16" s="23" t="s">
        <v>92</v>
      </c>
      <c r="L16" s="24" t="str">
        <f t="shared" si="4"/>
        <v/>
      </c>
      <c r="M16" s="24" t="str">
        <f t="shared" si="4"/>
        <v/>
      </c>
      <c r="N16" s="24" t="str">
        <f t="shared" si="4"/>
        <v/>
      </c>
      <c r="O16" s="24">
        <f t="shared" si="4"/>
        <v>1</v>
      </c>
      <c r="P16" s="24" t="str">
        <f t="shared" si="4"/>
        <v/>
      </c>
      <c r="Q16" s="24" t="str">
        <f t="shared" si="4"/>
        <v/>
      </c>
      <c r="R16" s="24">
        <f t="shared" si="4"/>
        <v>2</v>
      </c>
      <c r="S16" s="24" t="str">
        <f t="shared" si="4"/>
        <v/>
      </c>
      <c r="T16" s="24" t="str">
        <f t="shared" si="4"/>
        <v/>
      </c>
      <c r="U16" s="24">
        <f t="shared" si="2"/>
        <v>3</v>
      </c>
    </row>
    <row r="17" spans="2:21" x14ac:dyDescent="0.45">
      <c r="B17" s="4"/>
      <c r="C17" s="13"/>
      <c r="D17" s="1" t="s">
        <v>127</v>
      </c>
      <c r="E17" s="1" t="s">
        <v>9</v>
      </c>
      <c r="F17" s="1" t="s">
        <v>24</v>
      </c>
      <c r="G17" s="1" t="s">
        <v>33</v>
      </c>
      <c r="H17" s="1" t="s">
        <v>146</v>
      </c>
      <c r="I17" s="3" t="s">
        <v>34</v>
      </c>
      <c r="K17" s="23" t="s">
        <v>116</v>
      </c>
      <c r="L17" s="24" t="str">
        <f t="shared" si="4"/>
        <v/>
      </c>
      <c r="M17" s="24" t="str">
        <f t="shared" si="4"/>
        <v/>
      </c>
      <c r="N17" s="24" t="str">
        <f t="shared" si="4"/>
        <v/>
      </c>
      <c r="O17" s="24">
        <f t="shared" si="4"/>
        <v>2</v>
      </c>
      <c r="P17" s="24" t="str">
        <f t="shared" si="4"/>
        <v/>
      </c>
      <c r="Q17" s="24" t="str">
        <f t="shared" si="4"/>
        <v/>
      </c>
      <c r="R17" s="24">
        <f t="shared" si="4"/>
        <v>2</v>
      </c>
      <c r="S17" s="24" t="str">
        <f t="shared" si="4"/>
        <v/>
      </c>
      <c r="T17" s="24" t="str">
        <f t="shared" si="4"/>
        <v/>
      </c>
      <c r="U17" s="24">
        <f t="shared" si="2"/>
        <v>4</v>
      </c>
    </row>
    <row r="18" spans="2:21" x14ac:dyDescent="0.45">
      <c r="B18" s="4"/>
      <c r="C18" s="13"/>
      <c r="D18" s="1" t="s">
        <v>129</v>
      </c>
      <c r="E18" s="1" t="s">
        <v>9</v>
      </c>
      <c r="F18" s="1" t="s">
        <v>24</v>
      </c>
      <c r="G18" s="1" t="s">
        <v>33</v>
      </c>
      <c r="H18" s="1" t="s">
        <v>132</v>
      </c>
      <c r="I18" s="3" t="s">
        <v>35</v>
      </c>
      <c r="K18" s="23" t="s">
        <v>117</v>
      </c>
      <c r="L18" s="24" t="str">
        <f t="shared" si="4"/>
        <v/>
      </c>
      <c r="M18" s="24">
        <f t="shared" si="4"/>
        <v>2</v>
      </c>
      <c r="N18" s="24">
        <f t="shared" si="4"/>
        <v>1</v>
      </c>
      <c r="O18" s="24" t="str">
        <f t="shared" si="4"/>
        <v/>
      </c>
      <c r="P18" s="24" t="str">
        <f t="shared" si="4"/>
        <v/>
      </c>
      <c r="Q18" s="24" t="str">
        <f t="shared" si="4"/>
        <v/>
      </c>
      <c r="R18" s="24">
        <f t="shared" si="4"/>
        <v>2</v>
      </c>
      <c r="S18" s="24" t="str">
        <f t="shared" si="4"/>
        <v/>
      </c>
      <c r="T18" s="24" t="str">
        <f t="shared" si="4"/>
        <v/>
      </c>
      <c r="U18" s="24">
        <f t="shared" si="2"/>
        <v>5</v>
      </c>
    </row>
    <row r="19" spans="2:21" x14ac:dyDescent="0.45">
      <c r="B19" s="4"/>
      <c r="C19" s="13"/>
      <c r="D19" s="1" t="s">
        <v>128</v>
      </c>
      <c r="E19" s="1" t="s">
        <v>9</v>
      </c>
      <c r="F19" s="1" t="s">
        <v>24</v>
      </c>
      <c r="G19" s="1" t="s">
        <v>33</v>
      </c>
      <c r="H19" s="1" t="s">
        <v>91</v>
      </c>
      <c r="I19" s="3" t="s">
        <v>36</v>
      </c>
      <c r="K19" s="23" t="s">
        <v>134</v>
      </c>
      <c r="L19" s="24" t="str">
        <f t="shared" ref="L19:T28" si="5">IF(COUNTIFS($E:$E,L$3,$H:$H,$K19)&gt;0, COUNTIFS($E:$E,L$3,$H:$H,$K19), "")</f>
        <v/>
      </c>
      <c r="M19" s="24" t="str">
        <f t="shared" si="5"/>
        <v/>
      </c>
      <c r="N19" s="24">
        <f t="shared" si="5"/>
        <v>1</v>
      </c>
      <c r="O19" s="24" t="str">
        <f t="shared" si="5"/>
        <v/>
      </c>
      <c r="P19" s="24" t="str">
        <f t="shared" si="5"/>
        <v/>
      </c>
      <c r="Q19" s="24">
        <f t="shared" si="5"/>
        <v>3</v>
      </c>
      <c r="R19" s="24" t="str">
        <f t="shared" si="5"/>
        <v/>
      </c>
      <c r="S19" s="24" t="str">
        <f t="shared" si="5"/>
        <v/>
      </c>
      <c r="T19" s="24" t="str">
        <f t="shared" si="5"/>
        <v/>
      </c>
      <c r="U19" s="24">
        <f t="shared" si="2"/>
        <v>4</v>
      </c>
    </row>
    <row r="20" spans="2:21" x14ac:dyDescent="0.45">
      <c r="B20" s="10">
        <v>3</v>
      </c>
      <c r="C20" s="11">
        <v>44705</v>
      </c>
      <c r="D20" s="1" t="s">
        <v>118</v>
      </c>
      <c r="E20" s="1" t="s">
        <v>13</v>
      </c>
      <c r="F20" s="1" t="s">
        <v>15</v>
      </c>
      <c r="G20" s="1" t="s">
        <v>61</v>
      </c>
      <c r="H20" s="1" t="s">
        <v>117</v>
      </c>
      <c r="I20" s="3" t="s">
        <v>62</v>
      </c>
      <c r="K20" s="23" t="s">
        <v>178</v>
      </c>
      <c r="L20" s="24" t="str">
        <f t="shared" si="5"/>
        <v/>
      </c>
      <c r="M20" s="24">
        <f t="shared" si="5"/>
        <v>1</v>
      </c>
      <c r="N20" s="24" t="str">
        <f t="shared" si="5"/>
        <v/>
      </c>
      <c r="O20" s="24" t="str">
        <f t="shared" si="5"/>
        <v/>
      </c>
      <c r="P20" s="24" t="str">
        <f t="shared" si="5"/>
        <v/>
      </c>
      <c r="Q20" s="24" t="str">
        <f t="shared" si="5"/>
        <v/>
      </c>
      <c r="R20" s="24">
        <f t="shared" si="5"/>
        <v>1</v>
      </c>
      <c r="S20" s="24" t="str">
        <f t="shared" si="5"/>
        <v/>
      </c>
      <c r="T20" s="24" t="str">
        <f t="shared" si="5"/>
        <v/>
      </c>
      <c r="U20" s="24">
        <f t="shared" si="2"/>
        <v>2</v>
      </c>
    </row>
    <row r="21" spans="2:21" x14ac:dyDescent="0.45">
      <c r="B21" s="4"/>
      <c r="C21" s="13"/>
      <c r="D21" s="1" t="s">
        <v>123</v>
      </c>
      <c r="E21" s="1" t="s">
        <v>13</v>
      </c>
      <c r="F21" s="1" t="s">
        <v>15</v>
      </c>
      <c r="G21" s="1" t="s">
        <v>61</v>
      </c>
      <c r="H21" s="1" t="s">
        <v>117</v>
      </c>
      <c r="I21" s="3" t="s">
        <v>63</v>
      </c>
      <c r="K21" s="23" t="s">
        <v>172</v>
      </c>
      <c r="L21" s="24" t="str">
        <f t="shared" si="5"/>
        <v/>
      </c>
      <c r="M21" s="24" t="str">
        <f t="shared" si="5"/>
        <v/>
      </c>
      <c r="N21" s="24" t="str">
        <f t="shared" si="5"/>
        <v/>
      </c>
      <c r="O21" s="24">
        <f t="shared" si="5"/>
        <v>1</v>
      </c>
      <c r="P21" s="24" t="str">
        <f t="shared" si="5"/>
        <v/>
      </c>
      <c r="Q21" s="24" t="str">
        <f t="shared" si="5"/>
        <v/>
      </c>
      <c r="R21" s="24">
        <f t="shared" si="5"/>
        <v>4</v>
      </c>
      <c r="S21" s="24" t="str">
        <f t="shared" si="5"/>
        <v/>
      </c>
      <c r="T21" s="24" t="str">
        <f t="shared" si="5"/>
        <v/>
      </c>
      <c r="U21" s="24">
        <f t="shared" si="2"/>
        <v>5</v>
      </c>
    </row>
    <row r="22" spans="2:21" x14ac:dyDescent="0.45">
      <c r="B22" s="4"/>
      <c r="C22" s="13"/>
      <c r="D22" s="1" t="s">
        <v>124</v>
      </c>
      <c r="E22" s="1" t="s">
        <v>13</v>
      </c>
      <c r="F22" s="1" t="s">
        <v>114</v>
      </c>
      <c r="G22" s="1" t="s">
        <v>61</v>
      </c>
      <c r="H22" s="1" t="s">
        <v>151</v>
      </c>
      <c r="I22" s="3" t="s">
        <v>64</v>
      </c>
      <c r="K22" s="23" t="s">
        <v>173</v>
      </c>
      <c r="L22" s="24" t="str">
        <f t="shared" si="5"/>
        <v/>
      </c>
      <c r="M22" s="24">
        <f t="shared" si="5"/>
        <v>2</v>
      </c>
      <c r="N22" s="24" t="str">
        <f t="shared" si="5"/>
        <v/>
      </c>
      <c r="O22" s="24" t="str">
        <f t="shared" si="5"/>
        <v/>
      </c>
      <c r="P22" s="24" t="str">
        <f t="shared" si="5"/>
        <v/>
      </c>
      <c r="Q22" s="24" t="str">
        <f t="shared" si="5"/>
        <v/>
      </c>
      <c r="R22" s="24" t="str">
        <f t="shared" si="5"/>
        <v/>
      </c>
      <c r="S22" s="24" t="str">
        <f t="shared" si="5"/>
        <v/>
      </c>
      <c r="T22" s="24" t="str">
        <f t="shared" si="5"/>
        <v/>
      </c>
      <c r="U22" s="24">
        <f t="shared" si="2"/>
        <v>2</v>
      </c>
    </row>
    <row r="23" spans="2:21" x14ac:dyDescent="0.45">
      <c r="B23" s="4"/>
      <c r="C23" s="13"/>
      <c r="D23" s="1" t="s">
        <v>125</v>
      </c>
      <c r="E23" s="1" t="s">
        <v>13</v>
      </c>
      <c r="F23" s="1" t="s">
        <v>114</v>
      </c>
      <c r="G23" s="1" t="s">
        <v>61</v>
      </c>
      <c r="H23" s="1" t="s">
        <v>151</v>
      </c>
      <c r="I23" s="3" t="s">
        <v>65</v>
      </c>
      <c r="K23" s="23" t="s">
        <v>179</v>
      </c>
      <c r="L23" s="24" t="str">
        <f t="shared" si="5"/>
        <v/>
      </c>
      <c r="M23" s="24">
        <f t="shared" si="5"/>
        <v>1</v>
      </c>
      <c r="N23" s="24" t="str">
        <f t="shared" si="5"/>
        <v/>
      </c>
      <c r="O23" s="24">
        <f t="shared" si="5"/>
        <v>1</v>
      </c>
      <c r="P23" s="24" t="str">
        <f t="shared" si="5"/>
        <v/>
      </c>
      <c r="Q23" s="24" t="str">
        <f t="shared" si="5"/>
        <v/>
      </c>
      <c r="R23" s="24" t="str">
        <f t="shared" si="5"/>
        <v/>
      </c>
      <c r="S23" s="24" t="str">
        <f t="shared" si="5"/>
        <v/>
      </c>
      <c r="T23" s="24" t="str">
        <f t="shared" si="5"/>
        <v/>
      </c>
      <c r="U23" s="24">
        <f t="shared" si="2"/>
        <v>2</v>
      </c>
    </row>
    <row r="24" spans="2:21" x14ac:dyDescent="0.45">
      <c r="B24" s="4"/>
      <c r="C24" s="13" t="s">
        <v>200</v>
      </c>
      <c r="D24" s="1" t="s">
        <v>126</v>
      </c>
      <c r="E24" s="1" t="s">
        <v>13</v>
      </c>
      <c r="F24" s="1" t="s">
        <v>24</v>
      </c>
      <c r="G24" s="1" t="s">
        <v>69</v>
      </c>
      <c r="H24" s="1" t="s">
        <v>172</v>
      </c>
      <c r="I24" s="3" t="s">
        <v>198</v>
      </c>
      <c r="K24" s="23" t="s">
        <v>180</v>
      </c>
      <c r="L24" s="24" t="str">
        <f t="shared" si="5"/>
        <v/>
      </c>
      <c r="M24" s="24">
        <f t="shared" si="5"/>
        <v>1</v>
      </c>
      <c r="N24" s="24" t="str">
        <f t="shared" si="5"/>
        <v/>
      </c>
      <c r="O24" s="24">
        <f t="shared" si="5"/>
        <v>1</v>
      </c>
      <c r="P24" s="24" t="str">
        <f t="shared" si="5"/>
        <v/>
      </c>
      <c r="Q24" s="24" t="str">
        <f t="shared" si="5"/>
        <v/>
      </c>
      <c r="R24" s="24" t="str">
        <f t="shared" si="5"/>
        <v/>
      </c>
      <c r="S24" s="24" t="str">
        <f t="shared" si="5"/>
        <v/>
      </c>
      <c r="T24" s="24" t="str">
        <f t="shared" si="5"/>
        <v/>
      </c>
      <c r="U24" s="24">
        <f t="shared" si="2"/>
        <v>2</v>
      </c>
    </row>
    <row r="25" spans="2:21" x14ac:dyDescent="0.45">
      <c r="B25" s="4"/>
      <c r="C25" s="13" t="s">
        <v>200</v>
      </c>
      <c r="D25" s="1" t="s">
        <v>127</v>
      </c>
      <c r="E25" s="1" t="s">
        <v>13</v>
      </c>
      <c r="F25" s="1" t="s">
        <v>24</v>
      </c>
      <c r="G25" s="1" t="s">
        <v>69</v>
      </c>
      <c r="H25" s="1" t="s">
        <v>172</v>
      </c>
      <c r="I25" s="3" t="s">
        <v>198</v>
      </c>
      <c r="K25" s="23" t="s">
        <v>154</v>
      </c>
      <c r="L25" s="24" t="str">
        <f t="shared" si="5"/>
        <v/>
      </c>
      <c r="M25" s="24">
        <f t="shared" si="5"/>
        <v>1</v>
      </c>
      <c r="N25" s="24">
        <f t="shared" si="5"/>
        <v>1</v>
      </c>
      <c r="O25" s="24" t="str">
        <f t="shared" si="5"/>
        <v/>
      </c>
      <c r="P25" s="24" t="str">
        <f t="shared" si="5"/>
        <v/>
      </c>
      <c r="Q25" s="24" t="str">
        <f t="shared" si="5"/>
        <v/>
      </c>
      <c r="R25" s="24" t="str">
        <f t="shared" si="5"/>
        <v/>
      </c>
      <c r="S25" s="24" t="str">
        <f t="shared" si="5"/>
        <v/>
      </c>
      <c r="T25" s="24" t="str">
        <f t="shared" si="5"/>
        <v/>
      </c>
      <c r="U25" s="24">
        <f>SUM(L25:T25)</f>
        <v>2</v>
      </c>
    </row>
    <row r="26" spans="2:21" x14ac:dyDescent="0.45">
      <c r="B26" s="4"/>
      <c r="C26" s="13" t="s">
        <v>200</v>
      </c>
      <c r="D26" s="1" t="s">
        <v>129</v>
      </c>
      <c r="E26" s="1" t="s">
        <v>13</v>
      </c>
      <c r="F26" s="1" t="s">
        <v>24</v>
      </c>
      <c r="G26" s="1" t="s">
        <v>69</v>
      </c>
      <c r="H26" s="1" t="s">
        <v>172</v>
      </c>
      <c r="I26" s="3" t="s">
        <v>199</v>
      </c>
      <c r="K26" s="1" t="s">
        <v>105</v>
      </c>
      <c r="L26" s="2" t="str">
        <f t="shared" si="5"/>
        <v/>
      </c>
      <c r="M26" s="2" t="str">
        <f t="shared" si="5"/>
        <v/>
      </c>
      <c r="N26" s="2">
        <f t="shared" si="5"/>
        <v>1</v>
      </c>
      <c r="O26" s="2" t="str">
        <f t="shared" si="5"/>
        <v/>
      </c>
      <c r="P26" s="2" t="str">
        <f t="shared" si="5"/>
        <v/>
      </c>
      <c r="Q26" s="2" t="str">
        <f t="shared" si="5"/>
        <v/>
      </c>
      <c r="R26" s="2" t="str">
        <f t="shared" si="5"/>
        <v/>
      </c>
      <c r="S26" s="2" t="str">
        <f t="shared" si="5"/>
        <v/>
      </c>
      <c r="T26" s="2">
        <f t="shared" si="5"/>
        <v>1</v>
      </c>
      <c r="U26" s="2">
        <f t="shared" ref="U26:U48" si="6">SUM(L26:T26)</f>
        <v>2</v>
      </c>
    </row>
    <row r="27" spans="2:21" x14ac:dyDescent="0.45">
      <c r="B27" s="14"/>
      <c r="C27" s="15" t="s">
        <v>200</v>
      </c>
      <c r="D27" s="1" t="s">
        <v>128</v>
      </c>
      <c r="E27" s="1" t="s">
        <v>13</v>
      </c>
      <c r="F27" s="1" t="s">
        <v>24</v>
      </c>
      <c r="G27" s="1" t="s">
        <v>69</v>
      </c>
      <c r="H27" s="1" t="s">
        <v>172</v>
      </c>
      <c r="I27" s="3" t="s">
        <v>199</v>
      </c>
      <c r="K27" s="1" t="s">
        <v>106</v>
      </c>
      <c r="L27" s="2" t="str">
        <f t="shared" si="5"/>
        <v/>
      </c>
      <c r="M27" s="2" t="str">
        <f t="shared" si="5"/>
        <v/>
      </c>
      <c r="N27" s="2" t="str">
        <f t="shared" si="5"/>
        <v/>
      </c>
      <c r="O27" s="2">
        <f t="shared" si="5"/>
        <v>1</v>
      </c>
      <c r="P27" s="2" t="str">
        <f t="shared" si="5"/>
        <v/>
      </c>
      <c r="Q27" s="2" t="str">
        <f t="shared" si="5"/>
        <v/>
      </c>
      <c r="R27" s="2" t="str">
        <f t="shared" si="5"/>
        <v/>
      </c>
      <c r="S27" s="2" t="str">
        <f t="shared" si="5"/>
        <v/>
      </c>
      <c r="T27" s="2">
        <f t="shared" si="5"/>
        <v>1</v>
      </c>
      <c r="U27" s="2">
        <f t="shared" si="6"/>
        <v>2</v>
      </c>
    </row>
    <row r="28" spans="2:21" x14ac:dyDescent="0.45">
      <c r="B28" s="10">
        <v>4</v>
      </c>
      <c r="C28" s="11">
        <v>44733</v>
      </c>
      <c r="D28" s="1" t="s">
        <v>118</v>
      </c>
      <c r="E28" s="1" t="s">
        <v>10</v>
      </c>
      <c r="F28" s="1" t="s">
        <v>15</v>
      </c>
      <c r="G28" s="1" t="s">
        <v>37</v>
      </c>
      <c r="H28" s="1" t="s">
        <v>102</v>
      </c>
      <c r="I28" s="3" t="s">
        <v>38</v>
      </c>
      <c r="K28" s="1" t="s">
        <v>107</v>
      </c>
      <c r="L28" s="2" t="str">
        <f t="shared" si="5"/>
        <v/>
      </c>
      <c r="M28" s="2" t="str">
        <f t="shared" si="5"/>
        <v/>
      </c>
      <c r="N28" s="2">
        <f t="shared" si="5"/>
        <v>1</v>
      </c>
      <c r="O28" s="2" t="str">
        <f t="shared" si="5"/>
        <v/>
      </c>
      <c r="P28" s="2" t="str">
        <f t="shared" si="5"/>
        <v/>
      </c>
      <c r="Q28" s="2" t="str">
        <f t="shared" si="5"/>
        <v/>
      </c>
      <c r="R28" s="2" t="str">
        <f t="shared" si="5"/>
        <v/>
      </c>
      <c r="S28" s="2" t="str">
        <f t="shared" si="5"/>
        <v/>
      </c>
      <c r="T28" s="2" t="str">
        <f t="shared" si="5"/>
        <v/>
      </c>
      <c r="U28" s="2">
        <f t="shared" si="6"/>
        <v>1</v>
      </c>
    </row>
    <row r="29" spans="2:21" x14ac:dyDescent="0.45">
      <c r="B29" s="4"/>
      <c r="C29" s="13"/>
      <c r="D29" s="1" t="s">
        <v>123</v>
      </c>
      <c r="E29" s="1" t="s">
        <v>10</v>
      </c>
      <c r="F29" s="1" t="s">
        <v>15</v>
      </c>
      <c r="G29" s="1" t="s">
        <v>39</v>
      </c>
      <c r="H29" s="1" t="s">
        <v>112</v>
      </c>
      <c r="I29" s="3" t="s">
        <v>40</v>
      </c>
      <c r="K29" s="1" t="s">
        <v>108</v>
      </c>
      <c r="L29" s="2" t="str">
        <f t="shared" ref="L29:T37" si="7">IF(COUNTIFS($E:$E,L$3,$H:$H,$K29)&gt;0, COUNTIFS($E:$E,L$3,$H:$H,$K29), "")</f>
        <v/>
      </c>
      <c r="M29" s="2" t="str">
        <f t="shared" si="7"/>
        <v/>
      </c>
      <c r="N29" s="2" t="str">
        <f t="shared" si="7"/>
        <v/>
      </c>
      <c r="O29" s="2" t="str">
        <f t="shared" si="7"/>
        <v/>
      </c>
      <c r="P29" s="2" t="str">
        <f t="shared" si="7"/>
        <v/>
      </c>
      <c r="Q29" s="2" t="str">
        <f t="shared" si="7"/>
        <v/>
      </c>
      <c r="R29" s="2" t="str">
        <f t="shared" si="7"/>
        <v/>
      </c>
      <c r="S29" s="2" t="str">
        <f t="shared" si="7"/>
        <v/>
      </c>
      <c r="T29" s="2">
        <f t="shared" si="7"/>
        <v>1</v>
      </c>
      <c r="U29" s="2">
        <f t="shared" si="6"/>
        <v>1</v>
      </c>
    </row>
    <row r="30" spans="2:21" x14ac:dyDescent="0.45">
      <c r="B30" s="4"/>
      <c r="C30" s="13"/>
      <c r="D30" s="1" t="s">
        <v>124</v>
      </c>
      <c r="E30" s="1" t="s">
        <v>10</v>
      </c>
      <c r="F30" s="1" t="s">
        <v>15</v>
      </c>
      <c r="G30" s="1" t="s">
        <v>41</v>
      </c>
      <c r="H30" s="1" t="s">
        <v>115</v>
      </c>
      <c r="I30" s="3" t="s">
        <v>42</v>
      </c>
      <c r="K30" s="1" t="s">
        <v>167</v>
      </c>
      <c r="L30" s="2" t="str">
        <f t="shared" si="7"/>
        <v/>
      </c>
      <c r="M30" s="2" t="str">
        <f t="shared" si="7"/>
        <v/>
      </c>
      <c r="N30" s="2">
        <f t="shared" si="7"/>
        <v>1</v>
      </c>
      <c r="O30" s="2" t="str">
        <f t="shared" si="7"/>
        <v/>
      </c>
      <c r="P30" s="2" t="str">
        <f t="shared" si="7"/>
        <v/>
      </c>
      <c r="Q30" s="2" t="str">
        <f t="shared" si="7"/>
        <v/>
      </c>
      <c r="R30" s="2" t="str">
        <f t="shared" si="7"/>
        <v/>
      </c>
      <c r="S30" s="2" t="str">
        <f t="shared" si="7"/>
        <v/>
      </c>
      <c r="T30" s="2" t="str">
        <f t="shared" si="7"/>
        <v/>
      </c>
      <c r="U30" s="2">
        <f t="shared" si="6"/>
        <v>1</v>
      </c>
    </row>
    <row r="31" spans="2:21" x14ac:dyDescent="0.45">
      <c r="B31" s="4"/>
      <c r="C31" s="13"/>
      <c r="D31" s="1" t="s">
        <v>125</v>
      </c>
      <c r="E31" s="1" t="s">
        <v>10</v>
      </c>
      <c r="F31" s="1" t="s">
        <v>24</v>
      </c>
      <c r="G31" s="1" t="s">
        <v>43</v>
      </c>
      <c r="H31" s="1" t="s">
        <v>115</v>
      </c>
      <c r="I31" s="3" t="s">
        <v>44</v>
      </c>
      <c r="K31" s="1" t="s">
        <v>109</v>
      </c>
      <c r="L31" s="2" t="str">
        <f t="shared" si="7"/>
        <v/>
      </c>
      <c r="M31" s="2" t="str">
        <f t="shared" si="7"/>
        <v/>
      </c>
      <c r="N31" s="2">
        <f t="shared" si="7"/>
        <v>1</v>
      </c>
      <c r="O31" s="2" t="str">
        <f t="shared" si="7"/>
        <v/>
      </c>
      <c r="P31" s="2" t="str">
        <f t="shared" si="7"/>
        <v/>
      </c>
      <c r="Q31" s="2" t="str">
        <f t="shared" si="7"/>
        <v/>
      </c>
      <c r="R31" s="2" t="str">
        <f t="shared" si="7"/>
        <v/>
      </c>
      <c r="S31" s="2" t="str">
        <f t="shared" si="7"/>
        <v/>
      </c>
      <c r="T31" s="2" t="str">
        <f t="shared" si="7"/>
        <v/>
      </c>
      <c r="U31" s="2">
        <f t="shared" si="6"/>
        <v>1</v>
      </c>
    </row>
    <row r="32" spans="2:21" x14ac:dyDescent="0.45">
      <c r="B32" s="4"/>
      <c r="C32" s="13"/>
      <c r="D32" s="1" t="s">
        <v>126</v>
      </c>
      <c r="E32" s="1" t="s">
        <v>10</v>
      </c>
      <c r="F32" s="1" t="s">
        <v>24</v>
      </c>
      <c r="G32" s="1" t="s">
        <v>43</v>
      </c>
      <c r="H32" s="1" t="s">
        <v>180</v>
      </c>
      <c r="I32" s="3" t="s">
        <v>44</v>
      </c>
      <c r="K32" s="1" t="s">
        <v>110</v>
      </c>
      <c r="L32" s="2" t="str">
        <f t="shared" si="7"/>
        <v/>
      </c>
      <c r="M32" s="2" t="str">
        <f t="shared" si="7"/>
        <v/>
      </c>
      <c r="N32" s="2" t="str">
        <f t="shared" si="7"/>
        <v/>
      </c>
      <c r="O32" s="2" t="str">
        <f t="shared" si="7"/>
        <v/>
      </c>
      <c r="P32" s="2" t="str">
        <f t="shared" si="7"/>
        <v/>
      </c>
      <c r="Q32" s="2" t="str">
        <f t="shared" si="7"/>
        <v/>
      </c>
      <c r="R32" s="2" t="str">
        <f t="shared" si="7"/>
        <v/>
      </c>
      <c r="S32" s="2">
        <f t="shared" si="7"/>
        <v>1</v>
      </c>
      <c r="T32" s="2">
        <f t="shared" si="7"/>
        <v>1</v>
      </c>
      <c r="U32" s="2">
        <f t="shared" si="6"/>
        <v>2</v>
      </c>
    </row>
    <row r="33" spans="2:21" x14ac:dyDescent="0.45">
      <c r="B33" s="4"/>
      <c r="C33" s="13"/>
      <c r="D33" s="1" t="s">
        <v>127</v>
      </c>
      <c r="E33" s="1" t="s">
        <v>10</v>
      </c>
      <c r="F33" s="1" t="s">
        <v>24</v>
      </c>
      <c r="G33" s="1" t="s">
        <v>43</v>
      </c>
      <c r="H33" s="1" t="s">
        <v>92</v>
      </c>
      <c r="I33" s="3" t="s">
        <v>44</v>
      </c>
      <c r="K33" s="1" t="s">
        <v>111</v>
      </c>
      <c r="L33" s="2">
        <f t="shared" si="7"/>
        <v>1</v>
      </c>
      <c r="M33" s="2" t="str">
        <f t="shared" si="7"/>
        <v/>
      </c>
      <c r="N33" s="2" t="str">
        <f t="shared" si="7"/>
        <v/>
      </c>
      <c r="O33" s="2" t="str">
        <f t="shared" si="7"/>
        <v/>
      </c>
      <c r="P33" s="2" t="str">
        <f t="shared" si="7"/>
        <v/>
      </c>
      <c r="Q33" s="2" t="str">
        <f t="shared" si="7"/>
        <v/>
      </c>
      <c r="R33" s="2" t="str">
        <f t="shared" si="7"/>
        <v/>
      </c>
      <c r="S33" s="2" t="str">
        <f t="shared" si="7"/>
        <v/>
      </c>
      <c r="T33" s="2">
        <f t="shared" si="7"/>
        <v>1</v>
      </c>
      <c r="U33" s="2">
        <f t="shared" si="6"/>
        <v>2</v>
      </c>
    </row>
    <row r="34" spans="2:21" x14ac:dyDescent="0.45">
      <c r="B34" s="4"/>
      <c r="C34" s="13"/>
      <c r="D34" s="1" t="s">
        <v>129</v>
      </c>
      <c r="E34" s="1" t="s">
        <v>10</v>
      </c>
      <c r="F34" s="1" t="s">
        <v>24</v>
      </c>
      <c r="G34" s="1" t="s">
        <v>43</v>
      </c>
      <c r="H34" s="1" t="s">
        <v>172</v>
      </c>
      <c r="I34" s="3" t="s">
        <v>44</v>
      </c>
      <c r="K34" s="1" t="s">
        <v>135</v>
      </c>
      <c r="L34" s="2" t="str">
        <f t="shared" si="7"/>
        <v/>
      </c>
      <c r="M34" s="2" t="str">
        <f t="shared" si="7"/>
        <v/>
      </c>
      <c r="N34" s="2" t="str">
        <f t="shared" si="7"/>
        <v/>
      </c>
      <c r="O34" s="2" t="str">
        <f t="shared" si="7"/>
        <v/>
      </c>
      <c r="P34" s="2">
        <f t="shared" si="7"/>
        <v>2</v>
      </c>
      <c r="Q34" s="2" t="str">
        <f t="shared" si="7"/>
        <v/>
      </c>
      <c r="R34" s="2" t="str">
        <f t="shared" si="7"/>
        <v/>
      </c>
      <c r="S34" s="2" t="str">
        <f t="shared" si="7"/>
        <v/>
      </c>
      <c r="T34" s="2" t="str">
        <f t="shared" si="7"/>
        <v/>
      </c>
      <c r="U34" s="2">
        <f t="shared" si="6"/>
        <v>2</v>
      </c>
    </row>
    <row r="35" spans="2:21" x14ac:dyDescent="0.45">
      <c r="B35" s="14"/>
      <c r="C35" s="15"/>
      <c r="D35" s="1" t="s">
        <v>128</v>
      </c>
      <c r="E35" s="1" t="s">
        <v>10</v>
      </c>
      <c r="F35" s="1" t="s">
        <v>24</v>
      </c>
      <c r="G35" s="1" t="s">
        <v>43</v>
      </c>
      <c r="H35" s="1" t="s">
        <v>179</v>
      </c>
      <c r="I35" s="3" t="s">
        <v>44</v>
      </c>
      <c r="K35" s="1" t="s">
        <v>112</v>
      </c>
      <c r="L35" s="2" t="str">
        <f t="shared" si="7"/>
        <v/>
      </c>
      <c r="M35" s="2" t="str">
        <f t="shared" si="7"/>
        <v/>
      </c>
      <c r="N35" s="2" t="str">
        <f t="shared" si="7"/>
        <v/>
      </c>
      <c r="O35" s="2">
        <f t="shared" si="7"/>
        <v>1</v>
      </c>
      <c r="P35" s="2" t="str">
        <f t="shared" si="7"/>
        <v/>
      </c>
      <c r="Q35" s="2" t="str">
        <f t="shared" si="7"/>
        <v/>
      </c>
      <c r="R35" s="2" t="str">
        <f t="shared" si="7"/>
        <v/>
      </c>
      <c r="S35" s="2" t="str">
        <f t="shared" si="7"/>
        <v/>
      </c>
      <c r="T35" s="2" t="str">
        <f t="shared" si="7"/>
        <v/>
      </c>
      <c r="U35" s="2">
        <f t="shared" si="6"/>
        <v>1</v>
      </c>
    </row>
    <row r="36" spans="2:21" x14ac:dyDescent="0.45">
      <c r="B36" s="10">
        <v>5</v>
      </c>
      <c r="C36" s="11">
        <v>44754</v>
      </c>
      <c r="D36" s="1" t="s">
        <v>118</v>
      </c>
      <c r="E36" s="1" t="s">
        <v>58</v>
      </c>
      <c r="F36" s="1" t="s">
        <v>24</v>
      </c>
      <c r="G36" s="1" t="s">
        <v>191</v>
      </c>
      <c r="H36" s="1" t="s">
        <v>110</v>
      </c>
      <c r="I36" s="3" t="s">
        <v>90</v>
      </c>
      <c r="K36" s="1" t="s">
        <v>133</v>
      </c>
      <c r="L36" s="2" t="str">
        <f t="shared" si="7"/>
        <v/>
      </c>
      <c r="M36" s="2" t="str">
        <f t="shared" si="7"/>
        <v/>
      </c>
      <c r="N36" s="2">
        <f t="shared" si="7"/>
        <v>1</v>
      </c>
      <c r="O36" s="2" t="str">
        <f t="shared" si="7"/>
        <v/>
      </c>
      <c r="P36" s="2" t="str">
        <f t="shared" si="7"/>
        <v/>
      </c>
      <c r="Q36" s="2" t="str">
        <f t="shared" si="7"/>
        <v/>
      </c>
      <c r="R36" s="2" t="str">
        <f t="shared" si="7"/>
        <v/>
      </c>
      <c r="S36" s="2" t="str">
        <f t="shared" si="7"/>
        <v/>
      </c>
      <c r="T36" s="2" t="str">
        <f t="shared" si="7"/>
        <v/>
      </c>
      <c r="U36" s="2">
        <f t="shared" si="6"/>
        <v>1</v>
      </c>
    </row>
    <row r="37" spans="2:21" x14ac:dyDescent="0.45">
      <c r="B37" s="4"/>
      <c r="C37" s="13"/>
      <c r="D37" s="1" t="s">
        <v>123</v>
      </c>
      <c r="E37" s="1" t="s">
        <v>58</v>
      </c>
      <c r="F37" s="1" t="s">
        <v>24</v>
      </c>
      <c r="G37" s="1" t="s">
        <v>192</v>
      </c>
      <c r="H37" s="1" t="s">
        <v>100</v>
      </c>
      <c r="I37" s="3" t="s">
        <v>90</v>
      </c>
      <c r="K37" s="1" t="s">
        <v>132</v>
      </c>
      <c r="L37" s="2" t="str">
        <f t="shared" si="7"/>
        <v/>
      </c>
      <c r="M37" s="2" t="str">
        <f t="shared" si="7"/>
        <v/>
      </c>
      <c r="N37" s="2">
        <f t="shared" si="7"/>
        <v>1</v>
      </c>
      <c r="O37" s="2" t="str">
        <f t="shared" si="7"/>
        <v/>
      </c>
      <c r="P37" s="2" t="str">
        <f t="shared" si="7"/>
        <v/>
      </c>
      <c r="Q37" s="2">
        <f t="shared" si="7"/>
        <v>2</v>
      </c>
      <c r="R37" s="2" t="str">
        <f t="shared" si="7"/>
        <v/>
      </c>
      <c r="S37" s="2" t="str">
        <f t="shared" si="7"/>
        <v/>
      </c>
      <c r="T37" s="2" t="str">
        <f t="shared" si="7"/>
        <v/>
      </c>
      <c r="U37" s="2">
        <f t="shared" si="6"/>
        <v>3</v>
      </c>
    </row>
    <row r="38" spans="2:21" x14ac:dyDescent="0.45">
      <c r="B38" s="4"/>
      <c r="C38" s="13"/>
      <c r="D38" s="1" t="s">
        <v>124</v>
      </c>
      <c r="E38" s="1" t="s">
        <v>58</v>
      </c>
      <c r="F38" s="1" t="s">
        <v>24</v>
      </c>
      <c r="G38" s="1" t="s">
        <v>193</v>
      </c>
      <c r="H38" s="1" t="s">
        <v>19</v>
      </c>
      <c r="I38" s="3" t="s">
        <v>90</v>
      </c>
      <c r="K38" s="1" t="s">
        <v>136</v>
      </c>
      <c r="L38" s="2" t="str">
        <f t="shared" ref="L38:T49" si="8">IF(COUNTIFS($E:$E,L$3,$H:$H,$K38)&gt;0, COUNTIFS($E:$E,L$3,$H:$H,$K38), "")</f>
        <v/>
      </c>
      <c r="M38" s="2" t="str">
        <f t="shared" si="8"/>
        <v/>
      </c>
      <c r="N38" s="2" t="str">
        <f t="shared" si="8"/>
        <v/>
      </c>
      <c r="O38" s="2" t="str">
        <f t="shared" si="8"/>
        <v/>
      </c>
      <c r="P38" s="2">
        <f t="shared" si="8"/>
        <v>2</v>
      </c>
      <c r="Q38" s="2" t="str">
        <f t="shared" si="8"/>
        <v/>
      </c>
      <c r="R38" s="2" t="str">
        <f t="shared" si="8"/>
        <v/>
      </c>
      <c r="S38" s="2" t="str">
        <f t="shared" si="8"/>
        <v/>
      </c>
      <c r="T38" s="2" t="str">
        <f t="shared" si="8"/>
        <v/>
      </c>
      <c r="U38" s="2">
        <f t="shared" si="6"/>
        <v>2</v>
      </c>
    </row>
    <row r="39" spans="2:21" x14ac:dyDescent="0.45">
      <c r="B39" s="4"/>
      <c r="C39" s="13"/>
      <c r="D39" s="1" t="s">
        <v>125</v>
      </c>
      <c r="E39" s="1" t="s">
        <v>58</v>
      </c>
      <c r="F39" s="1" t="s">
        <v>24</v>
      </c>
      <c r="G39" s="1" t="s">
        <v>194</v>
      </c>
      <c r="H39" s="1" t="s">
        <v>98</v>
      </c>
      <c r="I39" s="3" t="s">
        <v>90</v>
      </c>
      <c r="K39" s="1" t="s">
        <v>175</v>
      </c>
      <c r="L39" s="2" t="str">
        <f t="shared" si="8"/>
        <v/>
      </c>
      <c r="M39" s="2">
        <f t="shared" si="8"/>
        <v>1</v>
      </c>
      <c r="N39" s="2" t="str">
        <f t="shared" si="8"/>
        <v/>
      </c>
      <c r="O39" s="2" t="str">
        <f t="shared" si="8"/>
        <v/>
      </c>
      <c r="P39" s="2" t="str">
        <f t="shared" si="8"/>
        <v/>
      </c>
      <c r="Q39" s="2" t="str">
        <f t="shared" si="8"/>
        <v/>
      </c>
      <c r="R39" s="2" t="str">
        <f t="shared" si="8"/>
        <v/>
      </c>
      <c r="S39" s="2" t="str">
        <f t="shared" si="8"/>
        <v/>
      </c>
      <c r="T39" s="2" t="str">
        <f t="shared" si="8"/>
        <v/>
      </c>
      <c r="U39" s="2">
        <f t="shared" si="6"/>
        <v>1</v>
      </c>
    </row>
    <row r="40" spans="2:21" x14ac:dyDescent="0.45">
      <c r="B40" s="4"/>
      <c r="C40" s="13"/>
      <c r="D40" s="1" t="s">
        <v>126</v>
      </c>
      <c r="E40" s="1" t="s">
        <v>58</v>
      </c>
      <c r="F40" s="1" t="s">
        <v>24</v>
      </c>
      <c r="G40" s="1" t="s">
        <v>195</v>
      </c>
      <c r="H40" s="1" t="s">
        <v>97</v>
      </c>
      <c r="I40" s="3" t="s">
        <v>90</v>
      </c>
      <c r="K40" s="1" t="s">
        <v>113</v>
      </c>
      <c r="L40" s="2" t="str">
        <f t="shared" si="8"/>
        <v/>
      </c>
      <c r="M40" s="2" t="str">
        <f t="shared" si="8"/>
        <v/>
      </c>
      <c r="N40" s="2">
        <f t="shared" si="8"/>
        <v>1</v>
      </c>
      <c r="O40" s="2" t="str">
        <f t="shared" si="8"/>
        <v/>
      </c>
      <c r="P40" s="2" t="str">
        <f t="shared" si="8"/>
        <v/>
      </c>
      <c r="Q40" s="2" t="str">
        <f t="shared" si="8"/>
        <v/>
      </c>
      <c r="R40" s="2" t="str">
        <f t="shared" si="8"/>
        <v/>
      </c>
      <c r="S40" s="2" t="str">
        <f t="shared" si="8"/>
        <v/>
      </c>
      <c r="T40" s="2" t="str">
        <f t="shared" si="8"/>
        <v/>
      </c>
      <c r="U40" s="2">
        <f t="shared" si="6"/>
        <v>1</v>
      </c>
    </row>
    <row r="41" spans="2:21" x14ac:dyDescent="0.45">
      <c r="B41" s="4"/>
      <c r="C41" s="13"/>
      <c r="D41" s="1" t="s">
        <v>127</v>
      </c>
      <c r="E41" s="1" t="s">
        <v>58</v>
      </c>
      <c r="F41" s="1" t="s">
        <v>24</v>
      </c>
      <c r="G41" s="1" t="s">
        <v>88</v>
      </c>
      <c r="H41" s="1" t="s">
        <v>102</v>
      </c>
      <c r="I41" s="3" t="s">
        <v>90</v>
      </c>
      <c r="K41" s="1" t="s">
        <v>131</v>
      </c>
      <c r="L41" s="2">
        <f t="shared" si="8"/>
        <v>1</v>
      </c>
      <c r="M41" s="2" t="str">
        <f t="shared" si="8"/>
        <v/>
      </c>
      <c r="N41" s="2" t="str">
        <f t="shared" si="8"/>
        <v/>
      </c>
      <c r="O41" s="2" t="str">
        <f t="shared" si="8"/>
        <v/>
      </c>
      <c r="P41" s="2" t="str">
        <f t="shared" si="8"/>
        <v/>
      </c>
      <c r="Q41" s="2" t="str">
        <f t="shared" si="8"/>
        <v/>
      </c>
      <c r="R41" s="2" t="str">
        <f t="shared" si="8"/>
        <v/>
      </c>
      <c r="S41" s="2">
        <f t="shared" si="8"/>
        <v>1</v>
      </c>
      <c r="T41" s="2" t="str">
        <f t="shared" si="8"/>
        <v/>
      </c>
      <c r="U41" s="2">
        <f t="shared" si="6"/>
        <v>2</v>
      </c>
    </row>
    <row r="42" spans="2:21" x14ac:dyDescent="0.45">
      <c r="B42" s="4"/>
      <c r="C42" s="13"/>
      <c r="D42" s="1" t="s">
        <v>129</v>
      </c>
      <c r="E42" s="1" t="s">
        <v>59</v>
      </c>
      <c r="F42" s="1" t="s">
        <v>60</v>
      </c>
      <c r="G42" s="1" t="s">
        <v>59</v>
      </c>
      <c r="H42" s="1" t="s">
        <v>152</v>
      </c>
      <c r="I42" s="3" t="s">
        <v>59</v>
      </c>
      <c r="K42" s="1" t="s">
        <v>156</v>
      </c>
      <c r="L42" s="2" t="str">
        <f t="shared" si="8"/>
        <v/>
      </c>
      <c r="M42" s="2" t="str">
        <f t="shared" si="8"/>
        <v/>
      </c>
      <c r="N42" s="2" t="str">
        <f t="shared" si="8"/>
        <v/>
      </c>
      <c r="O42" s="2" t="str">
        <f t="shared" si="8"/>
        <v/>
      </c>
      <c r="P42" s="2" t="str">
        <f t="shared" si="8"/>
        <v/>
      </c>
      <c r="Q42" s="2" t="str">
        <f t="shared" si="8"/>
        <v/>
      </c>
      <c r="R42" s="2" t="str">
        <f t="shared" si="8"/>
        <v/>
      </c>
      <c r="S42" s="2">
        <f t="shared" si="8"/>
        <v>1</v>
      </c>
      <c r="T42" s="2" t="str">
        <f t="shared" si="8"/>
        <v/>
      </c>
      <c r="U42" s="2">
        <f t="shared" si="6"/>
        <v>1</v>
      </c>
    </row>
    <row r="43" spans="2:21" x14ac:dyDescent="0.45">
      <c r="B43" s="14"/>
      <c r="C43" s="13"/>
      <c r="D43" s="1" t="s">
        <v>128</v>
      </c>
      <c r="E43" s="1" t="s">
        <v>59</v>
      </c>
      <c r="F43" s="1" t="s">
        <v>60</v>
      </c>
      <c r="G43" s="1" t="s">
        <v>59</v>
      </c>
      <c r="H43" s="1" t="s">
        <v>152</v>
      </c>
      <c r="I43" s="3" t="s">
        <v>59</v>
      </c>
      <c r="K43" s="1" t="s">
        <v>174</v>
      </c>
      <c r="L43" s="2" t="str">
        <f t="shared" si="8"/>
        <v/>
      </c>
      <c r="M43" s="2">
        <f t="shared" si="8"/>
        <v>1</v>
      </c>
      <c r="N43" s="2" t="str">
        <f t="shared" si="8"/>
        <v/>
      </c>
      <c r="O43" s="2" t="str">
        <f t="shared" si="8"/>
        <v/>
      </c>
      <c r="P43" s="2" t="str">
        <f t="shared" si="8"/>
        <v/>
      </c>
      <c r="Q43" s="2">
        <f t="shared" si="8"/>
        <v>1</v>
      </c>
      <c r="R43" s="2" t="str">
        <f t="shared" si="8"/>
        <v/>
      </c>
      <c r="S43" s="2" t="str">
        <f t="shared" si="8"/>
        <v/>
      </c>
      <c r="T43" s="2" t="str">
        <f t="shared" si="8"/>
        <v/>
      </c>
      <c r="U43" s="2">
        <f t="shared" si="6"/>
        <v>2</v>
      </c>
    </row>
    <row r="44" spans="2:21" x14ac:dyDescent="0.45">
      <c r="B44" s="10">
        <v>6</v>
      </c>
      <c r="C44" s="11">
        <v>44789</v>
      </c>
      <c r="D44" s="1" t="s">
        <v>137</v>
      </c>
      <c r="E44" s="1" t="s">
        <v>9</v>
      </c>
      <c r="F44" s="1" t="s">
        <v>15</v>
      </c>
      <c r="G44" s="1" t="s">
        <v>30</v>
      </c>
      <c r="H44" s="1" t="s">
        <v>113</v>
      </c>
      <c r="I44" s="3" t="s">
        <v>32</v>
      </c>
      <c r="K44" s="1" t="s">
        <v>155</v>
      </c>
      <c r="L44" s="2" t="str">
        <f t="shared" si="8"/>
        <v/>
      </c>
      <c r="M44" s="2" t="str">
        <f t="shared" si="8"/>
        <v/>
      </c>
      <c r="N44" s="2">
        <f t="shared" si="8"/>
        <v>1</v>
      </c>
      <c r="O44" s="2" t="str">
        <f t="shared" si="8"/>
        <v/>
      </c>
      <c r="P44" s="2" t="str">
        <f t="shared" si="8"/>
        <v/>
      </c>
      <c r="Q44" s="2" t="str">
        <f t="shared" si="8"/>
        <v/>
      </c>
      <c r="R44" s="2" t="str">
        <f t="shared" si="8"/>
        <v/>
      </c>
      <c r="S44" s="2">
        <f t="shared" si="8"/>
        <v>1</v>
      </c>
      <c r="T44" s="2" t="str">
        <f t="shared" si="8"/>
        <v/>
      </c>
      <c r="U44" s="2">
        <f t="shared" si="6"/>
        <v>2</v>
      </c>
    </row>
    <row r="45" spans="2:21" x14ac:dyDescent="0.45">
      <c r="B45" s="4"/>
      <c r="C45" s="13"/>
      <c r="D45" s="1" t="s">
        <v>139</v>
      </c>
      <c r="E45" s="1" t="s">
        <v>9</v>
      </c>
      <c r="F45" s="20" t="s">
        <v>114</v>
      </c>
      <c r="G45" s="1" t="s">
        <v>30</v>
      </c>
      <c r="H45" s="20" t="s">
        <v>182</v>
      </c>
      <c r="I45" s="21" t="s">
        <v>188</v>
      </c>
      <c r="K45" s="1" t="s">
        <v>151</v>
      </c>
      <c r="L45" s="2" t="str">
        <f t="shared" si="8"/>
        <v/>
      </c>
      <c r="M45" s="2" t="str">
        <f t="shared" si="8"/>
        <v/>
      </c>
      <c r="N45" s="2" t="str">
        <f t="shared" si="8"/>
        <v/>
      </c>
      <c r="O45" s="2" t="str">
        <f t="shared" si="8"/>
        <v/>
      </c>
      <c r="P45" s="2" t="str">
        <f t="shared" si="8"/>
        <v/>
      </c>
      <c r="Q45" s="2" t="str">
        <f t="shared" si="8"/>
        <v/>
      </c>
      <c r="R45" s="2">
        <f t="shared" si="8"/>
        <v>4</v>
      </c>
      <c r="S45" s="2" t="str">
        <f t="shared" si="8"/>
        <v/>
      </c>
      <c r="T45" s="2" t="str">
        <f t="shared" si="8"/>
        <v/>
      </c>
      <c r="U45" s="2">
        <f>SUM(L45:T45)</f>
        <v>4</v>
      </c>
    </row>
    <row r="46" spans="2:21" x14ac:dyDescent="0.45">
      <c r="B46" s="4"/>
      <c r="C46" s="13" t="s">
        <v>149</v>
      </c>
      <c r="D46" s="1" t="s">
        <v>140</v>
      </c>
      <c r="E46" s="1" t="s">
        <v>9</v>
      </c>
      <c r="F46" s="1" t="s">
        <v>24</v>
      </c>
      <c r="G46" s="1" t="s">
        <v>162</v>
      </c>
      <c r="H46" s="20" t="s">
        <v>189</v>
      </c>
      <c r="I46" s="3" t="s">
        <v>163</v>
      </c>
      <c r="K46" s="1" t="s">
        <v>189</v>
      </c>
      <c r="L46" s="2" t="str">
        <f t="shared" si="8"/>
        <v/>
      </c>
      <c r="M46" s="2" t="str">
        <f t="shared" si="8"/>
        <v/>
      </c>
      <c r="N46" s="2">
        <f t="shared" si="8"/>
        <v>1</v>
      </c>
      <c r="O46" s="2" t="str">
        <f t="shared" si="8"/>
        <v/>
      </c>
      <c r="P46" s="2" t="str">
        <f t="shared" si="8"/>
        <v/>
      </c>
      <c r="Q46" s="2" t="str">
        <f t="shared" si="8"/>
        <v/>
      </c>
      <c r="R46" s="2" t="str">
        <f t="shared" si="8"/>
        <v/>
      </c>
      <c r="S46" s="2" t="str">
        <f t="shared" si="8"/>
        <v/>
      </c>
      <c r="T46" s="2" t="str">
        <f t="shared" si="8"/>
        <v/>
      </c>
      <c r="U46" s="2">
        <f t="shared" si="6"/>
        <v>1</v>
      </c>
    </row>
    <row r="47" spans="2:21" x14ac:dyDescent="0.45">
      <c r="B47" s="4"/>
      <c r="C47" s="13" t="s">
        <v>149</v>
      </c>
      <c r="D47" s="1" t="s">
        <v>141</v>
      </c>
      <c r="E47" s="1" t="s">
        <v>9</v>
      </c>
      <c r="F47" s="1" t="s">
        <v>24</v>
      </c>
      <c r="G47" s="1" t="s">
        <v>162</v>
      </c>
      <c r="H47" s="20" t="s">
        <v>134</v>
      </c>
      <c r="I47" s="3" t="s">
        <v>163</v>
      </c>
      <c r="K47" s="25" t="s">
        <v>181</v>
      </c>
      <c r="L47" s="2">
        <f t="shared" si="8"/>
        <v>1</v>
      </c>
      <c r="M47" s="2" t="str">
        <f t="shared" si="8"/>
        <v/>
      </c>
      <c r="N47" s="2" t="str">
        <f t="shared" si="8"/>
        <v/>
      </c>
      <c r="O47" s="2" t="str">
        <f t="shared" si="8"/>
        <v/>
      </c>
      <c r="P47" s="2" t="str">
        <f t="shared" si="8"/>
        <v/>
      </c>
      <c r="Q47" s="2" t="str">
        <f t="shared" si="8"/>
        <v/>
      </c>
      <c r="R47" s="2" t="str">
        <f t="shared" si="8"/>
        <v/>
      </c>
      <c r="S47" s="2" t="str">
        <f t="shared" si="8"/>
        <v/>
      </c>
      <c r="T47" s="2" t="str">
        <f t="shared" si="8"/>
        <v/>
      </c>
      <c r="U47" s="2">
        <f t="shared" si="6"/>
        <v>1</v>
      </c>
    </row>
    <row r="48" spans="2:21" x14ac:dyDescent="0.45">
      <c r="B48" s="4"/>
      <c r="C48" s="13" t="s">
        <v>149</v>
      </c>
      <c r="D48" s="1" t="s">
        <v>142</v>
      </c>
      <c r="E48" s="1" t="s">
        <v>9</v>
      </c>
      <c r="F48" s="1" t="s">
        <v>24</v>
      </c>
      <c r="G48" s="1" t="s">
        <v>162</v>
      </c>
      <c r="H48" s="1" t="s">
        <v>154</v>
      </c>
      <c r="I48" s="3" t="s">
        <v>163</v>
      </c>
      <c r="K48" s="25" t="s">
        <v>182</v>
      </c>
      <c r="L48" s="2" t="str">
        <f t="shared" si="8"/>
        <v/>
      </c>
      <c r="M48" s="2" t="str">
        <f t="shared" si="8"/>
        <v/>
      </c>
      <c r="N48" s="2">
        <f t="shared" si="8"/>
        <v>1</v>
      </c>
      <c r="O48" s="2" t="str">
        <f t="shared" si="8"/>
        <v/>
      </c>
      <c r="P48" s="2" t="str">
        <f t="shared" si="8"/>
        <v/>
      </c>
      <c r="Q48" s="2" t="str">
        <f t="shared" si="8"/>
        <v/>
      </c>
      <c r="R48" s="2" t="str">
        <f t="shared" si="8"/>
        <v/>
      </c>
      <c r="S48" s="2" t="str">
        <f t="shared" si="8"/>
        <v/>
      </c>
      <c r="T48" s="2" t="str">
        <f t="shared" si="8"/>
        <v/>
      </c>
      <c r="U48" s="2">
        <f t="shared" si="6"/>
        <v>1</v>
      </c>
    </row>
    <row r="49" spans="2:21" x14ac:dyDescent="0.45">
      <c r="B49" s="4"/>
      <c r="C49" s="13" t="s">
        <v>149</v>
      </c>
      <c r="D49" s="1" t="s">
        <v>143</v>
      </c>
      <c r="E49" s="1" t="s">
        <v>9</v>
      </c>
      <c r="F49" s="1" t="s">
        <v>24</v>
      </c>
      <c r="G49" s="1" t="s">
        <v>162</v>
      </c>
      <c r="H49" s="1" t="s">
        <v>117</v>
      </c>
      <c r="I49" s="3" t="s">
        <v>163</v>
      </c>
      <c r="K49" s="25" t="s">
        <v>176</v>
      </c>
      <c r="L49" s="2">
        <f t="shared" si="8"/>
        <v>1</v>
      </c>
      <c r="M49" s="2" t="str">
        <f t="shared" si="8"/>
        <v/>
      </c>
      <c r="N49" s="2" t="str">
        <f t="shared" si="8"/>
        <v/>
      </c>
      <c r="O49" s="2" t="str">
        <f t="shared" si="8"/>
        <v/>
      </c>
      <c r="P49" s="2" t="str">
        <f t="shared" si="8"/>
        <v/>
      </c>
      <c r="Q49" s="2" t="str">
        <f t="shared" si="8"/>
        <v/>
      </c>
      <c r="R49" s="2" t="str">
        <f t="shared" si="8"/>
        <v/>
      </c>
      <c r="S49" s="2" t="str">
        <f t="shared" si="8"/>
        <v/>
      </c>
      <c r="T49" s="2" t="str">
        <f t="shared" si="8"/>
        <v/>
      </c>
      <c r="U49" s="2">
        <f>SUM(L49:T49)</f>
        <v>1</v>
      </c>
    </row>
    <row r="50" spans="2:21" x14ac:dyDescent="0.45">
      <c r="B50" s="4"/>
      <c r="C50" s="13" t="s">
        <v>149</v>
      </c>
      <c r="D50" s="1" t="s">
        <v>129</v>
      </c>
      <c r="E50" s="1" t="s">
        <v>9</v>
      </c>
      <c r="F50" s="1" t="s">
        <v>24</v>
      </c>
      <c r="G50" s="1" t="s">
        <v>162</v>
      </c>
      <c r="H50" s="1" t="s">
        <v>155</v>
      </c>
      <c r="I50" s="3" t="s">
        <v>163</v>
      </c>
      <c r="K50" s="1"/>
      <c r="L50" s="2">
        <f t="shared" ref="L50:T50" si="9">SUM(L9:L49)</f>
        <v>7</v>
      </c>
      <c r="M50" s="2">
        <f t="shared" si="9"/>
        <v>11</v>
      </c>
      <c r="N50" s="2">
        <f t="shared" si="9"/>
        <v>16</v>
      </c>
      <c r="O50" s="2">
        <f t="shared" si="9"/>
        <v>8</v>
      </c>
      <c r="P50" s="2">
        <f t="shared" si="9"/>
        <v>4</v>
      </c>
      <c r="Q50" s="2">
        <f t="shared" si="9"/>
        <v>8</v>
      </c>
      <c r="R50" s="2">
        <f t="shared" si="9"/>
        <v>16</v>
      </c>
      <c r="S50" s="2">
        <f t="shared" si="9"/>
        <v>9</v>
      </c>
      <c r="T50" s="2">
        <f t="shared" si="9"/>
        <v>6</v>
      </c>
      <c r="U50" s="2">
        <f>SUM(L50:T50)</f>
        <v>85</v>
      </c>
    </row>
    <row r="51" spans="2:21" x14ac:dyDescent="0.45">
      <c r="B51" s="14"/>
      <c r="C51" s="13" t="s">
        <v>149</v>
      </c>
      <c r="D51" s="1" t="s">
        <v>128</v>
      </c>
      <c r="E51" s="1" t="s">
        <v>9</v>
      </c>
      <c r="F51" s="1" t="s">
        <v>24</v>
      </c>
      <c r="G51" s="1" t="s">
        <v>162</v>
      </c>
      <c r="H51" s="1" t="s">
        <v>91</v>
      </c>
      <c r="I51" s="3" t="s">
        <v>163</v>
      </c>
      <c r="K51" s="16"/>
    </row>
    <row r="52" spans="2:21" x14ac:dyDescent="0.45">
      <c r="B52" s="10">
        <v>7</v>
      </c>
      <c r="C52" s="11">
        <v>44817</v>
      </c>
      <c r="D52" s="22" t="s">
        <v>184</v>
      </c>
      <c r="E52" s="1" t="s">
        <v>8</v>
      </c>
      <c r="F52" s="1" t="s">
        <v>24</v>
      </c>
      <c r="G52" s="1" t="s">
        <v>78</v>
      </c>
      <c r="H52" s="20" t="s">
        <v>138</v>
      </c>
      <c r="I52" s="3" t="s">
        <v>79</v>
      </c>
      <c r="M52" s="17"/>
      <c r="O52" s="17"/>
      <c r="P52" s="17"/>
      <c r="Q52" s="18"/>
    </row>
    <row r="53" spans="2:21" x14ac:dyDescent="0.45">
      <c r="B53" s="4"/>
      <c r="C53" s="13" t="s">
        <v>149</v>
      </c>
      <c r="D53" s="22" t="s">
        <v>185</v>
      </c>
      <c r="E53" s="1" t="s">
        <v>8</v>
      </c>
      <c r="F53" s="1" t="s">
        <v>24</v>
      </c>
      <c r="G53" s="1" t="s">
        <v>78</v>
      </c>
      <c r="H53" s="20" t="s">
        <v>175</v>
      </c>
      <c r="I53" s="3" t="s">
        <v>80</v>
      </c>
      <c r="P53" s="17"/>
      <c r="Q53" s="18"/>
    </row>
    <row r="54" spans="2:21" x14ac:dyDescent="0.45">
      <c r="B54" s="4"/>
      <c r="C54" s="13" t="s">
        <v>149</v>
      </c>
      <c r="D54" s="22" t="s">
        <v>186</v>
      </c>
      <c r="E54" s="1" t="s">
        <v>8</v>
      </c>
      <c r="F54" s="1" t="s">
        <v>24</v>
      </c>
      <c r="G54" s="1" t="s">
        <v>78</v>
      </c>
      <c r="H54" s="20" t="s">
        <v>173</v>
      </c>
      <c r="I54" s="3" t="s">
        <v>190</v>
      </c>
      <c r="P54" s="17"/>
      <c r="Q54" s="18"/>
    </row>
    <row r="55" spans="2:21" x14ac:dyDescent="0.45">
      <c r="B55" s="4"/>
      <c r="C55" s="13" t="s">
        <v>149</v>
      </c>
      <c r="D55" s="1" t="s">
        <v>197</v>
      </c>
      <c r="E55" s="1" t="s">
        <v>8</v>
      </c>
      <c r="F55" s="1" t="s">
        <v>24</v>
      </c>
      <c r="G55" s="1" t="s">
        <v>78</v>
      </c>
      <c r="H55" s="1" t="s">
        <v>117</v>
      </c>
      <c r="I55" s="3" t="s">
        <v>183</v>
      </c>
      <c r="K55" s="19"/>
    </row>
    <row r="56" spans="2:21" x14ac:dyDescent="0.45">
      <c r="B56" s="4"/>
      <c r="C56" s="13" t="s">
        <v>149</v>
      </c>
      <c r="D56" s="1" t="s">
        <v>125</v>
      </c>
      <c r="E56" s="1" t="s">
        <v>8</v>
      </c>
      <c r="F56" s="1" t="s">
        <v>24</v>
      </c>
      <c r="G56" s="1" t="s">
        <v>78</v>
      </c>
      <c r="H56" s="1" t="s">
        <v>117</v>
      </c>
      <c r="I56" s="3" t="s">
        <v>147</v>
      </c>
      <c r="K56" s="19"/>
    </row>
    <row r="57" spans="2:21" x14ac:dyDescent="0.45">
      <c r="B57" s="4"/>
      <c r="C57" s="13" t="s">
        <v>149</v>
      </c>
      <c r="D57" s="1" t="s">
        <v>126</v>
      </c>
      <c r="E57" s="1" t="s">
        <v>8</v>
      </c>
      <c r="F57" s="1" t="s">
        <v>24</v>
      </c>
      <c r="G57" s="1" t="s">
        <v>78</v>
      </c>
      <c r="H57" s="1" t="s">
        <v>173</v>
      </c>
      <c r="I57" s="3" t="s">
        <v>187</v>
      </c>
      <c r="K57" s="19"/>
    </row>
    <row r="58" spans="2:21" x14ac:dyDescent="0.45">
      <c r="B58" s="4"/>
      <c r="C58" s="13" t="s">
        <v>149</v>
      </c>
      <c r="D58" s="1" t="s">
        <v>127</v>
      </c>
      <c r="E58" s="1" t="s">
        <v>8</v>
      </c>
      <c r="F58" s="1" t="s">
        <v>24</v>
      </c>
      <c r="G58" s="1" t="s">
        <v>78</v>
      </c>
      <c r="H58" s="1" t="s">
        <v>180</v>
      </c>
      <c r="I58" s="3" t="s">
        <v>168</v>
      </c>
      <c r="K58" s="19"/>
    </row>
    <row r="59" spans="2:21" x14ac:dyDescent="0.45">
      <c r="B59" s="14"/>
      <c r="C59" s="13" t="s">
        <v>149</v>
      </c>
      <c r="D59" s="28" t="s">
        <v>144</v>
      </c>
      <c r="E59" s="1" t="s">
        <v>8</v>
      </c>
      <c r="F59" s="1" t="s">
        <v>24</v>
      </c>
      <c r="G59" s="1" t="s">
        <v>78</v>
      </c>
      <c r="H59" s="1" t="s">
        <v>154</v>
      </c>
      <c r="I59" s="3" t="s">
        <v>81</v>
      </c>
      <c r="K59" s="19"/>
    </row>
    <row r="60" spans="2:21" x14ac:dyDescent="0.45">
      <c r="B60" s="10">
        <v>8</v>
      </c>
      <c r="C60" s="11">
        <v>44838</v>
      </c>
      <c r="D60" s="1" t="s">
        <v>137</v>
      </c>
      <c r="E60" s="1" t="s">
        <v>12</v>
      </c>
      <c r="F60" s="1" t="s">
        <v>15</v>
      </c>
      <c r="G60" s="1" t="s">
        <v>45</v>
      </c>
      <c r="H60" s="1" t="s">
        <v>91</v>
      </c>
      <c r="I60" s="3" t="s">
        <v>46</v>
      </c>
      <c r="K60" s="19"/>
    </row>
    <row r="61" spans="2:21" x14ac:dyDescent="0.45">
      <c r="B61" s="4"/>
      <c r="C61" s="13"/>
      <c r="D61" s="1" t="s">
        <v>139</v>
      </c>
      <c r="E61" s="1" t="s">
        <v>12</v>
      </c>
      <c r="F61" s="1" t="s">
        <v>15</v>
      </c>
      <c r="G61" s="1" t="s">
        <v>47</v>
      </c>
      <c r="H61" s="1" t="s">
        <v>134</v>
      </c>
      <c r="I61" s="3" t="s">
        <v>48</v>
      </c>
      <c r="K61" s="19"/>
    </row>
    <row r="62" spans="2:21" x14ac:dyDescent="0.45">
      <c r="B62" s="4"/>
      <c r="C62" s="13"/>
      <c r="D62" s="1" t="s">
        <v>140</v>
      </c>
      <c r="E62" s="1" t="s">
        <v>12</v>
      </c>
      <c r="F62" s="1" t="s">
        <v>15</v>
      </c>
      <c r="G62" s="1" t="s">
        <v>49</v>
      </c>
      <c r="H62" s="1" t="s">
        <v>174</v>
      </c>
      <c r="I62" s="3" t="s">
        <v>50</v>
      </c>
      <c r="K62" s="19"/>
    </row>
    <row r="63" spans="2:21" x14ac:dyDescent="0.45">
      <c r="B63" s="4"/>
      <c r="C63" s="13" t="s">
        <v>149</v>
      </c>
      <c r="D63" s="1" t="s">
        <v>141</v>
      </c>
      <c r="E63" s="1" t="s">
        <v>12</v>
      </c>
      <c r="F63" s="1" t="s">
        <v>24</v>
      </c>
      <c r="G63" s="1" t="s">
        <v>51</v>
      </c>
      <c r="H63" s="1" t="s">
        <v>91</v>
      </c>
      <c r="I63" s="3" t="s">
        <v>52</v>
      </c>
      <c r="K63" s="19"/>
    </row>
    <row r="64" spans="2:21" x14ac:dyDescent="0.45">
      <c r="B64" s="4"/>
      <c r="C64" s="13" t="s">
        <v>149</v>
      </c>
      <c r="D64" s="1" t="s">
        <v>142</v>
      </c>
      <c r="E64" s="1" t="s">
        <v>12</v>
      </c>
      <c r="F64" s="1" t="s">
        <v>24</v>
      </c>
      <c r="G64" s="1" t="s">
        <v>51</v>
      </c>
      <c r="H64" s="1" t="s">
        <v>132</v>
      </c>
      <c r="I64" s="3" t="s">
        <v>52</v>
      </c>
      <c r="K64" s="19"/>
    </row>
    <row r="65" spans="2:11" x14ac:dyDescent="0.45">
      <c r="B65" s="4"/>
      <c r="C65" s="13" t="s">
        <v>149</v>
      </c>
      <c r="D65" s="1" t="s">
        <v>143</v>
      </c>
      <c r="E65" s="1" t="s">
        <v>12</v>
      </c>
      <c r="F65" s="1" t="s">
        <v>24</v>
      </c>
      <c r="G65" s="1" t="s">
        <v>51</v>
      </c>
      <c r="H65" s="1" t="s">
        <v>132</v>
      </c>
      <c r="I65" s="3" t="s">
        <v>52</v>
      </c>
      <c r="K65" s="19"/>
    </row>
    <row r="66" spans="2:11" x14ac:dyDescent="0.45">
      <c r="B66" s="4"/>
      <c r="C66" s="13" t="s">
        <v>149</v>
      </c>
      <c r="D66" s="1" t="s">
        <v>144</v>
      </c>
      <c r="E66" s="1" t="s">
        <v>12</v>
      </c>
      <c r="F66" s="1" t="s">
        <v>24</v>
      </c>
      <c r="G66" s="1" t="s">
        <v>51</v>
      </c>
      <c r="H66" s="1" t="s">
        <v>134</v>
      </c>
      <c r="I66" s="3" t="s">
        <v>52</v>
      </c>
      <c r="K66" s="19"/>
    </row>
    <row r="67" spans="2:11" x14ac:dyDescent="0.45">
      <c r="B67" s="14"/>
      <c r="C67" s="13" t="s">
        <v>149</v>
      </c>
      <c r="D67" s="1" t="s">
        <v>145</v>
      </c>
      <c r="E67" s="1" t="s">
        <v>12</v>
      </c>
      <c r="F67" s="1" t="s">
        <v>24</v>
      </c>
      <c r="G67" s="1" t="s">
        <v>51</v>
      </c>
      <c r="H67" s="1" t="s">
        <v>134</v>
      </c>
      <c r="I67" s="3" t="s">
        <v>52</v>
      </c>
    </row>
    <row r="68" spans="2:11" x14ac:dyDescent="0.45">
      <c r="B68" s="10">
        <v>9</v>
      </c>
      <c r="C68" s="11">
        <v>44866</v>
      </c>
      <c r="D68" s="1" t="s">
        <v>137</v>
      </c>
      <c r="E68" s="1" t="s">
        <v>14</v>
      </c>
      <c r="F68" s="1" t="s">
        <v>15</v>
      </c>
      <c r="G68" s="1" t="s">
        <v>165</v>
      </c>
      <c r="H68" s="20" t="s">
        <v>156</v>
      </c>
      <c r="I68" s="3" t="s">
        <v>166</v>
      </c>
    </row>
    <row r="69" spans="2:11" x14ac:dyDescent="0.45">
      <c r="B69" s="4"/>
      <c r="C69" s="13"/>
      <c r="D69" s="1" t="s">
        <v>139</v>
      </c>
      <c r="E69" s="1" t="s">
        <v>14</v>
      </c>
      <c r="F69" s="1" t="s">
        <v>15</v>
      </c>
      <c r="G69" s="1" t="s">
        <v>82</v>
      </c>
      <c r="H69" s="1" t="s">
        <v>131</v>
      </c>
      <c r="I69" s="3" t="s">
        <v>148</v>
      </c>
    </row>
    <row r="70" spans="2:11" x14ac:dyDescent="0.45">
      <c r="B70" s="4"/>
      <c r="D70" s="1" t="s">
        <v>140</v>
      </c>
      <c r="E70" s="1" t="s">
        <v>14</v>
      </c>
      <c r="F70" s="1" t="s">
        <v>15</v>
      </c>
      <c r="G70" s="1" t="s">
        <v>82</v>
      </c>
      <c r="H70" s="1" t="s">
        <v>110</v>
      </c>
      <c r="I70" s="3" t="s">
        <v>83</v>
      </c>
    </row>
    <row r="71" spans="2:11" x14ac:dyDescent="0.45">
      <c r="B71" s="4"/>
      <c r="C71" s="13"/>
      <c r="D71" s="1" t="s">
        <v>141</v>
      </c>
      <c r="E71" s="1" t="s">
        <v>14</v>
      </c>
      <c r="F71" s="1" t="s">
        <v>15</v>
      </c>
      <c r="G71" s="1" t="s">
        <v>82</v>
      </c>
      <c r="H71" s="1" t="s">
        <v>155</v>
      </c>
      <c r="I71" s="3" t="s">
        <v>164</v>
      </c>
    </row>
    <row r="72" spans="2:11" x14ac:dyDescent="0.45">
      <c r="B72" s="4"/>
      <c r="C72" s="13"/>
      <c r="D72" s="1" t="s">
        <v>142</v>
      </c>
      <c r="E72" s="1" t="s">
        <v>14</v>
      </c>
      <c r="F72" s="1" t="s">
        <v>15</v>
      </c>
      <c r="G72" s="1" t="s">
        <v>82</v>
      </c>
      <c r="H72" s="1" t="s">
        <v>96</v>
      </c>
      <c r="I72" s="3" t="s">
        <v>84</v>
      </c>
    </row>
    <row r="73" spans="2:11" x14ac:dyDescent="0.45">
      <c r="B73" s="4"/>
      <c r="C73" s="13" t="s">
        <v>149</v>
      </c>
      <c r="D73" s="1" t="s">
        <v>143</v>
      </c>
      <c r="E73" s="1" t="s">
        <v>14</v>
      </c>
      <c r="F73" s="1" t="s">
        <v>24</v>
      </c>
      <c r="G73" s="1" t="s">
        <v>85</v>
      </c>
      <c r="H73" s="1" t="s">
        <v>95</v>
      </c>
      <c r="I73" s="3" t="s">
        <v>86</v>
      </c>
    </row>
    <row r="74" spans="2:11" x14ac:dyDescent="0.45">
      <c r="B74" s="4"/>
      <c r="C74" s="13" t="s">
        <v>149</v>
      </c>
      <c r="D74" s="1" t="s">
        <v>144</v>
      </c>
      <c r="E74" s="1" t="s">
        <v>14</v>
      </c>
      <c r="F74" s="1" t="s">
        <v>24</v>
      </c>
      <c r="G74" s="1" t="s">
        <v>85</v>
      </c>
      <c r="H74" s="1" t="s">
        <v>95</v>
      </c>
      <c r="I74" s="3" t="s">
        <v>86</v>
      </c>
    </row>
    <row r="75" spans="2:11" x14ac:dyDescent="0.45">
      <c r="B75" s="4"/>
      <c r="C75" s="13" t="s">
        <v>149</v>
      </c>
      <c r="D75" s="1" t="s">
        <v>145</v>
      </c>
      <c r="E75" s="1" t="s">
        <v>14</v>
      </c>
      <c r="F75" s="1" t="s">
        <v>24</v>
      </c>
      <c r="G75" s="1" t="s">
        <v>85</v>
      </c>
      <c r="H75" s="1" t="s">
        <v>95</v>
      </c>
      <c r="I75" s="3" t="s">
        <v>87</v>
      </c>
    </row>
    <row r="76" spans="2:11" x14ac:dyDescent="0.45">
      <c r="B76" s="14"/>
      <c r="C76" s="13" t="s">
        <v>149</v>
      </c>
      <c r="D76" s="28" t="s">
        <v>161</v>
      </c>
      <c r="E76" s="1" t="s">
        <v>14</v>
      </c>
      <c r="F76" s="1" t="s">
        <v>24</v>
      </c>
      <c r="G76" s="1" t="s">
        <v>85</v>
      </c>
      <c r="H76" s="1" t="s">
        <v>95</v>
      </c>
      <c r="I76" s="3" t="s">
        <v>87</v>
      </c>
    </row>
    <row r="77" spans="2:11" x14ac:dyDescent="0.45">
      <c r="B77" s="10">
        <v>10</v>
      </c>
      <c r="C77" s="11">
        <v>44901</v>
      </c>
      <c r="D77" s="1" t="s">
        <v>118</v>
      </c>
      <c r="E77" s="1" t="s">
        <v>11</v>
      </c>
      <c r="F77" s="1" t="s">
        <v>15</v>
      </c>
      <c r="G77" s="1" t="s">
        <v>53</v>
      </c>
      <c r="H77" s="1" t="s">
        <v>135</v>
      </c>
      <c r="I77" s="3" t="s">
        <v>54</v>
      </c>
    </row>
    <row r="78" spans="2:11" x14ac:dyDescent="0.45">
      <c r="B78" s="4"/>
      <c r="D78" s="1" t="s">
        <v>123</v>
      </c>
      <c r="E78" s="1" t="s">
        <v>11</v>
      </c>
      <c r="F78" s="1" t="s">
        <v>24</v>
      </c>
      <c r="G78" s="1" t="s">
        <v>53</v>
      </c>
      <c r="H78" s="1" t="s">
        <v>135</v>
      </c>
      <c r="I78" s="3" t="s">
        <v>56</v>
      </c>
    </row>
    <row r="79" spans="2:11" x14ac:dyDescent="0.45">
      <c r="B79" s="12"/>
      <c r="C79" s="13"/>
      <c r="D79" s="1" t="s">
        <v>124</v>
      </c>
      <c r="E79" s="1" t="s">
        <v>11</v>
      </c>
      <c r="F79" s="1" t="s">
        <v>15</v>
      </c>
      <c r="G79" s="1" t="s">
        <v>53</v>
      </c>
      <c r="H79" s="1" t="s">
        <v>136</v>
      </c>
      <c r="I79" s="3" t="s">
        <v>55</v>
      </c>
    </row>
    <row r="80" spans="2:11" x14ac:dyDescent="0.45">
      <c r="B80" s="4"/>
      <c r="C80" s="13"/>
      <c r="D80" s="1" t="s">
        <v>125</v>
      </c>
      <c r="E80" s="1" t="s">
        <v>11</v>
      </c>
      <c r="F80" s="26" t="s">
        <v>15</v>
      </c>
      <c r="G80" s="1" t="s">
        <v>53</v>
      </c>
      <c r="H80" s="1" t="s">
        <v>136</v>
      </c>
      <c r="I80" s="3" t="s">
        <v>57</v>
      </c>
    </row>
    <row r="81" spans="2:9" x14ac:dyDescent="0.45">
      <c r="B81" s="4"/>
      <c r="C81" s="13"/>
      <c r="D81" s="1" t="s">
        <v>142</v>
      </c>
      <c r="E81" s="1" t="s">
        <v>13</v>
      </c>
      <c r="F81" s="26" t="s">
        <v>15</v>
      </c>
      <c r="G81" s="1" t="s">
        <v>69</v>
      </c>
      <c r="H81" s="20" t="s">
        <v>151</v>
      </c>
      <c r="I81" s="22" t="s">
        <v>201</v>
      </c>
    </row>
    <row r="82" spans="2:9" x14ac:dyDescent="0.45">
      <c r="B82" s="4"/>
      <c r="C82" s="13"/>
      <c r="D82" s="1" t="s">
        <v>127</v>
      </c>
      <c r="E82" s="1" t="s">
        <v>13</v>
      </c>
      <c r="F82" s="26" t="s">
        <v>15</v>
      </c>
      <c r="G82" s="1" t="s">
        <v>69</v>
      </c>
      <c r="H82" s="1" t="s">
        <v>115</v>
      </c>
      <c r="I82" s="3" t="s">
        <v>71</v>
      </c>
    </row>
    <row r="83" spans="2:9" x14ac:dyDescent="0.45">
      <c r="B83" s="4"/>
      <c r="C83" s="13"/>
      <c r="D83" s="1" t="s">
        <v>129</v>
      </c>
      <c r="E83" s="1" t="s">
        <v>13</v>
      </c>
      <c r="F83" s="26" t="s">
        <v>15</v>
      </c>
      <c r="G83" s="1" t="s">
        <v>69</v>
      </c>
      <c r="H83" s="1" t="s">
        <v>92</v>
      </c>
      <c r="I83" s="3" t="s">
        <v>72</v>
      </c>
    </row>
    <row r="84" spans="2:9" x14ac:dyDescent="0.45">
      <c r="B84" s="4"/>
      <c r="C84" s="15"/>
      <c r="D84" s="1" t="s">
        <v>128</v>
      </c>
      <c r="E84" s="1" t="s">
        <v>13</v>
      </c>
      <c r="F84" s="26" t="s">
        <v>15</v>
      </c>
      <c r="G84" s="1" t="s">
        <v>69</v>
      </c>
      <c r="H84" s="1" t="s">
        <v>92</v>
      </c>
      <c r="I84" s="3" t="s">
        <v>73</v>
      </c>
    </row>
    <row r="85" spans="2:9" x14ac:dyDescent="0.45">
      <c r="B85" s="10">
        <v>11</v>
      </c>
      <c r="C85" s="11">
        <v>44915</v>
      </c>
      <c r="D85" s="1" t="s">
        <v>119</v>
      </c>
      <c r="E85" s="27" t="s">
        <v>122</v>
      </c>
      <c r="F85" s="27"/>
      <c r="G85" s="27"/>
      <c r="H85" s="1" t="s">
        <v>150</v>
      </c>
      <c r="I85" s="3"/>
    </row>
    <row r="86" spans="2:9" x14ac:dyDescent="0.45">
      <c r="B86" s="4"/>
      <c r="C86" s="13"/>
      <c r="D86" s="1" t="s">
        <v>120</v>
      </c>
      <c r="E86" s="1" t="s">
        <v>8</v>
      </c>
      <c r="F86" s="1" t="s">
        <v>15</v>
      </c>
      <c r="G86" s="1" t="s">
        <v>74</v>
      </c>
      <c r="H86" s="1" t="s">
        <v>178</v>
      </c>
      <c r="I86" s="3" t="s">
        <v>75</v>
      </c>
    </row>
    <row r="87" spans="2:9" x14ac:dyDescent="0.45">
      <c r="B87" s="4"/>
      <c r="C87" s="13"/>
      <c r="D87" s="1" t="s">
        <v>139</v>
      </c>
      <c r="E87" s="1" t="s">
        <v>8</v>
      </c>
      <c r="F87" s="1" t="s">
        <v>15</v>
      </c>
      <c r="G87" s="1" t="s">
        <v>74</v>
      </c>
      <c r="H87" s="1" t="s">
        <v>179</v>
      </c>
      <c r="I87" s="3" t="s">
        <v>76</v>
      </c>
    </row>
    <row r="88" spans="2:9" x14ac:dyDescent="0.45">
      <c r="B88" s="4"/>
      <c r="C88" s="13"/>
      <c r="D88" s="1" t="s">
        <v>124</v>
      </c>
      <c r="E88" s="1" t="s">
        <v>8</v>
      </c>
      <c r="F88" s="1" t="s">
        <v>15</v>
      </c>
      <c r="G88" s="1" t="s">
        <v>74</v>
      </c>
      <c r="H88" s="1" t="s">
        <v>174</v>
      </c>
      <c r="I88" s="3" t="s">
        <v>77</v>
      </c>
    </row>
    <row r="89" spans="2:9" x14ac:dyDescent="0.45">
      <c r="B89" s="4"/>
      <c r="C89" s="13"/>
      <c r="D89" s="1" t="s">
        <v>125</v>
      </c>
      <c r="E89" s="1" t="s">
        <v>13</v>
      </c>
      <c r="F89" s="1" t="s">
        <v>15</v>
      </c>
      <c r="G89" s="1" t="s">
        <v>66</v>
      </c>
      <c r="H89" s="1" t="s">
        <v>151</v>
      </c>
      <c r="I89" s="3" t="s">
        <v>67</v>
      </c>
    </row>
    <row r="90" spans="2:9" x14ac:dyDescent="0.45">
      <c r="B90" s="4"/>
      <c r="C90" s="13"/>
      <c r="D90" s="1" t="s">
        <v>142</v>
      </c>
      <c r="E90" s="1" t="s">
        <v>13</v>
      </c>
      <c r="F90" s="1" t="s">
        <v>114</v>
      </c>
      <c r="G90" s="1" t="s">
        <v>66</v>
      </c>
      <c r="H90" s="1" t="s">
        <v>178</v>
      </c>
      <c r="I90" s="3" t="s">
        <v>68</v>
      </c>
    </row>
    <row r="91" spans="2:9" x14ac:dyDescent="0.45">
      <c r="B91" s="4"/>
      <c r="C91" s="13"/>
      <c r="D91" s="1" t="s">
        <v>127</v>
      </c>
      <c r="E91" s="1" t="s">
        <v>13</v>
      </c>
      <c r="F91" s="1" t="s">
        <v>114</v>
      </c>
      <c r="G91" s="1" t="s">
        <v>69</v>
      </c>
      <c r="H91" s="1" t="s">
        <v>115</v>
      </c>
      <c r="I91" s="3" t="s">
        <v>70</v>
      </c>
    </row>
    <row r="92" spans="2:9" x14ac:dyDescent="0.45">
      <c r="B92" s="4"/>
      <c r="C92" s="13"/>
      <c r="D92" s="1" t="s">
        <v>129</v>
      </c>
      <c r="E92" s="1" t="s">
        <v>13</v>
      </c>
      <c r="F92" s="1" t="s">
        <v>114</v>
      </c>
      <c r="G92" s="1" t="s">
        <v>69</v>
      </c>
      <c r="H92" s="20" t="s">
        <v>138</v>
      </c>
      <c r="I92" s="22" t="s">
        <v>202</v>
      </c>
    </row>
    <row r="93" spans="2:9" x14ac:dyDescent="0.45">
      <c r="B93" s="4"/>
      <c r="C93" s="13" t="s">
        <v>149</v>
      </c>
      <c r="D93" s="1" t="s">
        <v>128</v>
      </c>
      <c r="E93" s="1" t="s">
        <v>89</v>
      </c>
      <c r="F93" s="1" t="s">
        <v>60</v>
      </c>
      <c r="G93" s="1" t="s">
        <v>89</v>
      </c>
      <c r="H93" s="1" t="s">
        <v>152</v>
      </c>
      <c r="I93" s="3" t="s">
        <v>89</v>
      </c>
    </row>
    <row r="94" spans="2:9" x14ac:dyDescent="0.45">
      <c r="B94" s="14"/>
      <c r="C94" s="15" t="s">
        <v>149</v>
      </c>
      <c r="D94" s="28" t="s">
        <v>161</v>
      </c>
      <c r="E94" s="1" t="s">
        <v>89</v>
      </c>
      <c r="F94" s="1" t="s">
        <v>60</v>
      </c>
      <c r="G94" s="1" t="s">
        <v>89</v>
      </c>
      <c r="H94" s="1" t="s">
        <v>152</v>
      </c>
      <c r="I94" s="3" t="s">
        <v>89</v>
      </c>
    </row>
    <row r="98" spans="8:8" x14ac:dyDescent="0.45">
      <c r="H98" s="8"/>
    </row>
    <row r="99" spans="8:8" x14ac:dyDescent="0.45">
      <c r="H99" s="8"/>
    </row>
    <row r="100" spans="8:8" x14ac:dyDescent="0.45">
      <c r="H100" s="8"/>
    </row>
    <row r="101" spans="8:8" x14ac:dyDescent="0.45">
      <c r="H101" s="8"/>
    </row>
    <row r="102" spans="8:8" x14ac:dyDescent="0.45">
      <c r="H102" s="8"/>
    </row>
    <row r="103" spans="8:8" x14ac:dyDescent="0.45">
      <c r="H103" s="8"/>
    </row>
    <row r="104" spans="8:8" x14ac:dyDescent="0.45">
      <c r="H104" s="8"/>
    </row>
    <row r="105" spans="8:8" x14ac:dyDescent="0.45">
      <c r="H105" s="8"/>
    </row>
    <row r="106" spans="8:8" x14ac:dyDescent="0.45">
      <c r="H106" s="8"/>
    </row>
    <row r="107" spans="8:8" x14ac:dyDescent="0.45">
      <c r="H107" s="8"/>
    </row>
    <row r="108" spans="8:8" x14ac:dyDescent="0.45">
      <c r="H108" s="8"/>
    </row>
  </sheetData>
  <mergeCells count="2">
    <mergeCell ref="E4:G4"/>
    <mergeCell ref="E85:G8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 EMS Fellowship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박정호</dc:creator>
  <cp:lastModifiedBy>Young Sun Ro</cp:lastModifiedBy>
  <cp:lastPrinted>2022-03-28T05:44:57Z</cp:lastPrinted>
  <dcterms:created xsi:type="dcterms:W3CDTF">2019-02-24T01:51:51Z</dcterms:created>
  <dcterms:modified xsi:type="dcterms:W3CDTF">2023-02-13T02:31:46Z</dcterms:modified>
</cp:coreProperties>
</file>